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tables/table2.xml" ContentType="application/vnd.openxmlformats-officedocument.spreadsheetml.table+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E:\R\DEFRA\01_Calls\Call 26\1 - Documents &amp; templates\3 - Full proposal\4 - Common\2 - Formal docs\"/>
    </mc:Choice>
  </mc:AlternateContent>
  <xr:revisionPtr revIDLastSave="0" documentId="13_ncr:1_{8BC36943-8664-4878-A14D-D6C132210B60}" xr6:coauthVersionLast="47" xr6:coauthVersionMax="47" xr10:uidLastSave="{00000000-0000-0000-0000-000000000000}"/>
  <bookViews>
    <workbookView xWindow="-110" yWindow="-110" windowWidth="19420" windowHeight="10300" activeTab="2" xr2:uid="{DB177BA3-378C-4C1F-9DE9-7B0C42D7C465}"/>
  </bookViews>
  <sheets>
    <sheet name="Information" sheetId="2" r:id="rId1"/>
    <sheet name="Budget Rules" sheetId="7" r:id="rId2"/>
    <sheet name="Definition Categories" sheetId="1" r:id="rId3"/>
    <sheet name="Cost Input" sheetId="3" r:id="rId4"/>
    <sheet name="Overview" sheetId="5" r:id="rId5"/>
    <sheet name="Summary - I" sheetId="6" r:id="rId6"/>
    <sheet name="Summary - II" sheetId="9" r:id="rId7"/>
    <sheet name="P-M Calculator" sheetId="8"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6" i="6" l="1"/>
  <c r="I27" i="6"/>
  <c r="I28" i="6"/>
  <c r="I29" i="6"/>
  <c r="I30" i="6"/>
  <c r="I31" i="6"/>
  <c r="I32" i="6"/>
  <c r="I33" i="6"/>
  <c r="I34" i="6"/>
  <c r="G52" i="6"/>
  <c r="G13" i="6"/>
  <c r="G14" i="6"/>
  <c r="G15" i="6"/>
  <c r="G16" i="6"/>
  <c r="G17" i="6"/>
  <c r="G18" i="6"/>
  <c r="G26" i="6"/>
  <c r="G27" i="6"/>
  <c r="G28" i="6"/>
  <c r="G29" i="6"/>
  <c r="I39" i="6"/>
  <c r="I40" i="6"/>
  <c r="I41" i="6"/>
  <c r="G39" i="6"/>
  <c r="G40" i="6"/>
  <c r="G41" i="6"/>
  <c r="I13" i="6"/>
  <c r="I14" i="6"/>
  <c r="I15" i="6"/>
  <c r="I16" i="6"/>
  <c r="I17" i="6"/>
  <c r="I18" i="6"/>
  <c r="I19" i="6"/>
  <c r="I20" i="6"/>
  <c r="I21" i="6"/>
  <c r="D54" i="5" l="1"/>
  <c r="G54" i="5"/>
  <c r="G56" i="5"/>
  <c r="C6" i="1" a="1"/>
  <c r="C6" i="1" s="1"/>
  <c r="C7" i="1" a="1"/>
  <c r="C7" i="1" s="1"/>
  <c r="C8" i="1" a="1"/>
  <c r="C8" i="1" s="1"/>
  <c r="C9" i="1" a="1"/>
  <c r="C9" i="1" s="1"/>
  <c r="C10" i="1" a="1"/>
  <c r="C10" i="1" s="1"/>
  <c r="C11" i="1" a="1"/>
  <c r="C11" i="1" s="1"/>
  <c r="C12" i="1" a="1"/>
  <c r="C12" i="1" s="1"/>
  <c r="C13" i="1" a="1"/>
  <c r="C13" i="1" s="1"/>
  <c r="C14" i="1" a="1"/>
  <c r="C14" i="1" s="1"/>
  <c r="C15" i="1" a="1"/>
  <c r="C15" i="1" s="1"/>
  <c r="M13" i="9" l="1"/>
  <c r="M15" i="9"/>
  <c r="M16" i="9"/>
  <c r="M17" i="9"/>
  <c r="M18" i="9"/>
  <c r="M19" i="9"/>
  <c r="M20" i="9"/>
  <c r="M21" i="9"/>
  <c r="M22" i="9"/>
  <c r="M23" i="9"/>
  <c r="M24" i="9"/>
  <c r="M25" i="9"/>
  <c r="M26" i="9"/>
  <c r="M27" i="9"/>
  <c r="M28" i="9"/>
  <c r="M29" i="9"/>
  <c r="M30" i="9"/>
  <c r="M31" i="9"/>
  <c r="M32" i="9"/>
  <c r="M33" i="9"/>
  <c r="M34" i="9"/>
  <c r="M35" i="9"/>
  <c r="M36" i="9"/>
  <c r="M37" i="9"/>
  <c r="M38" i="9"/>
  <c r="M39" i="9"/>
  <c r="M40" i="9"/>
  <c r="M41" i="9"/>
  <c r="M42" i="9"/>
  <c r="M43" i="9"/>
  <c r="M44" i="9"/>
  <c r="M45" i="9"/>
  <c r="M46" i="9"/>
  <c r="M47" i="9"/>
  <c r="M48" i="9"/>
  <c r="M49" i="9"/>
  <c r="M50" i="9"/>
  <c r="M51" i="9"/>
  <c r="M52" i="9"/>
  <c r="M53" i="9"/>
  <c r="M54" i="9"/>
  <c r="M55" i="9"/>
  <c r="M56" i="9"/>
  <c r="M57" i="9"/>
  <c r="M58" i="9"/>
  <c r="M59" i="9"/>
  <c r="M60" i="9"/>
  <c r="BC13" i="9" l="1"/>
  <c r="BC14" i="9"/>
  <c r="BC15" i="9"/>
  <c r="BC16" i="9"/>
  <c r="BC17" i="9"/>
  <c r="BC18" i="9"/>
  <c r="BC19" i="9"/>
  <c r="BC20" i="9"/>
  <c r="BC21" i="9"/>
  <c r="BC22" i="9"/>
  <c r="BC23" i="9"/>
  <c r="BC24" i="9"/>
  <c r="BC25" i="9"/>
  <c r="BC26" i="9"/>
  <c r="BC27" i="9"/>
  <c r="BC28" i="9"/>
  <c r="BC29" i="9"/>
  <c r="BC30" i="9"/>
  <c r="BC31" i="9"/>
  <c r="BC32" i="9"/>
  <c r="BC33" i="9"/>
  <c r="BC34" i="9"/>
  <c r="BC35" i="9"/>
  <c r="BC36" i="9"/>
  <c r="BC37" i="9"/>
  <c r="BC38" i="9"/>
  <c r="BC39" i="9"/>
  <c r="BC40" i="9"/>
  <c r="BC41" i="9"/>
  <c r="BC42" i="9"/>
  <c r="BC43" i="9"/>
  <c r="BC44" i="9"/>
  <c r="BC45" i="9"/>
  <c r="BC46" i="9"/>
  <c r="BC47" i="9"/>
  <c r="BC48" i="9"/>
  <c r="BC49" i="9"/>
  <c r="BC50" i="9"/>
  <c r="BC51" i="9"/>
  <c r="BC52" i="9"/>
  <c r="BC53" i="9"/>
  <c r="BC54" i="9"/>
  <c r="BC55" i="9"/>
  <c r="BC56" i="9"/>
  <c r="BC57" i="9"/>
  <c r="BC58" i="9"/>
  <c r="BC59" i="9"/>
  <c r="BC60" i="9"/>
  <c r="AW13" i="9"/>
  <c r="AW14" i="9"/>
  <c r="AW15" i="9"/>
  <c r="AW16" i="9"/>
  <c r="AW17" i="9"/>
  <c r="AW18" i="9"/>
  <c r="AW19" i="9"/>
  <c r="AW20" i="9"/>
  <c r="AW21" i="9"/>
  <c r="AW22" i="9"/>
  <c r="AW23" i="9"/>
  <c r="AW24" i="9"/>
  <c r="AW25" i="9"/>
  <c r="AW26" i="9"/>
  <c r="AW27" i="9"/>
  <c r="AW28" i="9"/>
  <c r="AW29" i="9"/>
  <c r="AW30" i="9"/>
  <c r="AW31" i="9"/>
  <c r="AW32" i="9"/>
  <c r="AW33" i="9"/>
  <c r="AW34" i="9"/>
  <c r="AW35" i="9"/>
  <c r="AW36" i="9"/>
  <c r="AW37" i="9"/>
  <c r="AW38" i="9"/>
  <c r="AW39" i="9"/>
  <c r="AW40" i="9"/>
  <c r="AW41" i="9"/>
  <c r="AW42" i="9"/>
  <c r="AW43" i="9"/>
  <c r="AW44" i="9"/>
  <c r="AW45" i="9"/>
  <c r="AW46" i="9"/>
  <c r="AW47" i="9"/>
  <c r="AW48" i="9"/>
  <c r="AW49" i="9"/>
  <c r="AW50" i="9"/>
  <c r="AW51" i="9"/>
  <c r="AW52" i="9"/>
  <c r="AW53" i="9"/>
  <c r="AW54" i="9"/>
  <c r="AW55" i="9"/>
  <c r="AW56" i="9"/>
  <c r="AW57" i="9"/>
  <c r="AW58" i="9"/>
  <c r="AW59" i="9"/>
  <c r="AW60" i="9"/>
  <c r="AQ13" i="9"/>
  <c r="AQ14" i="9"/>
  <c r="AQ15" i="9"/>
  <c r="AQ16" i="9"/>
  <c r="AQ17" i="9"/>
  <c r="AQ18" i="9"/>
  <c r="AQ19" i="9"/>
  <c r="AQ20" i="9"/>
  <c r="AQ21" i="9"/>
  <c r="AQ22" i="9"/>
  <c r="AQ23" i="9"/>
  <c r="AQ24" i="9"/>
  <c r="AQ25" i="9"/>
  <c r="AQ26" i="9"/>
  <c r="AQ27" i="9"/>
  <c r="AQ28" i="9"/>
  <c r="AQ29" i="9"/>
  <c r="AQ30" i="9"/>
  <c r="AQ31" i="9"/>
  <c r="AQ32" i="9"/>
  <c r="AQ33" i="9"/>
  <c r="AQ34" i="9"/>
  <c r="AQ35" i="9"/>
  <c r="AQ36" i="9"/>
  <c r="AQ37" i="9"/>
  <c r="AQ38" i="9"/>
  <c r="AQ39" i="9"/>
  <c r="AQ40" i="9"/>
  <c r="AQ41" i="9"/>
  <c r="AQ42" i="9"/>
  <c r="AQ43" i="9"/>
  <c r="AQ44" i="9"/>
  <c r="AQ45" i="9"/>
  <c r="AQ46" i="9"/>
  <c r="AQ47" i="9"/>
  <c r="AQ48" i="9"/>
  <c r="AQ49" i="9"/>
  <c r="AQ50" i="9"/>
  <c r="AQ51" i="9"/>
  <c r="AQ52" i="9"/>
  <c r="AQ53" i="9"/>
  <c r="AQ54" i="9"/>
  <c r="AQ55" i="9"/>
  <c r="AQ56" i="9"/>
  <c r="AQ57" i="9"/>
  <c r="AQ58" i="9"/>
  <c r="AQ59" i="9"/>
  <c r="AQ60" i="9"/>
  <c r="AK13" i="9"/>
  <c r="AK14" i="9"/>
  <c r="AK15" i="9"/>
  <c r="AK16" i="9"/>
  <c r="AK17" i="9"/>
  <c r="AK18" i="9"/>
  <c r="AK19" i="9"/>
  <c r="AK20" i="9"/>
  <c r="AK21" i="9"/>
  <c r="AK22" i="9"/>
  <c r="AK23" i="9"/>
  <c r="AK24" i="9"/>
  <c r="AK25" i="9"/>
  <c r="AK26" i="9"/>
  <c r="AK27" i="9"/>
  <c r="AK28" i="9"/>
  <c r="AK29" i="9"/>
  <c r="AK30" i="9"/>
  <c r="AK31" i="9"/>
  <c r="AK32" i="9"/>
  <c r="AK33" i="9"/>
  <c r="AK34" i="9"/>
  <c r="AK35" i="9"/>
  <c r="AK36" i="9"/>
  <c r="AK37" i="9"/>
  <c r="AK38" i="9"/>
  <c r="AK39" i="9"/>
  <c r="AK40" i="9"/>
  <c r="AK41" i="9"/>
  <c r="AK42" i="9"/>
  <c r="AK43" i="9"/>
  <c r="AK44" i="9"/>
  <c r="AK45" i="9"/>
  <c r="AK46" i="9"/>
  <c r="AK47" i="9"/>
  <c r="AK48" i="9"/>
  <c r="AK49" i="9"/>
  <c r="AK50" i="9"/>
  <c r="AK51" i="9"/>
  <c r="AK52" i="9"/>
  <c r="AK53" i="9"/>
  <c r="AK54" i="9"/>
  <c r="AK55" i="9"/>
  <c r="AK56" i="9"/>
  <c r="AK57" i="9"/>
  <c r="AK58" i="9"/>
  <c r="AK59" i="9"/>
  <c r="AK60" i="9"/>
  <c r="AE13" i="9"/>
  <c r="AE14" i="9"/>
  <c r="AE15" i="9"/>
  <c r="AE16" i="9"/>
  <c r="AE17" i="9"/>
  <c r="AE18" i="9"/>
  <c r="AE19" i="9"/>
  <c r="AE20" i="9"/>
  <c r="AE21" i="9"/>
  <c r="AE22" i="9"/>
  <c r="AE23" i="9"/>
  <c r="AE24" i="9"/>
  <c r="AE25" i="9"/>
  <c r="AE26" i="9"/>
  <c r="AE27" i="9"/>
  <c r="AE28" i="9"/>
  <c r="AE29" i="9"/>
  <c r="AE30" i="9"/>
  <c r="AE31" i="9"/>
  <c r="AE32" i="9"/>
  <c r="AE33" i="9"/>
  <c r="AE34" i="9"/>
  <c r="AE35" i="9"/>
  <c r="AE36" i="9"/>
  <c r="AE37" i="9"/>
  <c r="AE38" i="9"/>
  <c r="AE39" i="9"/>
  <c r="AE40" i="9"/>
  <c r="AE41" i="9"/>
  <c r="AE42" i="9"/>
  <c r="AE43" i="9"/>
  <c r="AE44" i="9"/>
  <c r="AE45" i="9"/>
  <c r="AE46" i="9"/>
  <c r="AE47" i="9"/>
  <c r="AE48" i="9"/>
  <c r="AE49" i="9"/>
  <c r="AE50" i="9"/>
  <c r="AE51" i="9"/>
  <c r="AE52" i="9"/>
  <c r="AE53" i="9"/>
  <c r="AE54" i="9"/>
  <c r="AE55" i="9"/>
  <c r="AE56" i="9"/>
  <c r="AE57" i="9"/>
  <c r="AE58" i="9"/>
  <c r="AE59" i="9"/>
  <c r="AE60" i="9"/>
  <c r="Y13" i="9"/>
  <c r="Y14" i="9"/>
  <c r="Y15" i="9"/>
  <c r="Y16" i="9"/>
  <c r="Y17" i="9"/>
  <c r="Y18" i="9"/>
  <c r="Y19" i="9"/>
  <c r="Y20" i="9"/>
  <c r="Y21" i="9"/>
  <c r="Y22" i="9"/>
  <c r="Y23" i="9"/>
  <c r="Y24" i="9"/>
  <c r="Y25" i="9"/>
  <c r="Y26" i="9"/>
  <c r="Y27" i="9"/>
  <c r="Y28" i="9"/>
  <c r="Y29" i="9"/>
  <c r="Y30" i="9"/>
  <c r="Y31" i="9"/>
  <c r="Y32" i="9"/>
  <c r="Y33" i="9"/>
  <c r="Y34" i="9"/>
  <c r="Y35" i="9"/>
  <c r="Y36" i="9"/>
  <c r="Y37" i="9"/>
  <c r="Y38" i="9"/>
  <c r="Y39" i="9"/>
  <c r="Y40" i="9"/>
  <c r="Y41" i="9"/>
  <c r="Y42" i="9"/>
  <c r="Y43" i="9"/>
  <c r="Y44" i="9"/>
  <c r="Y45" i="9"/>
  <c r="Y46" i="9"/>
  <c r="Y47" i="9"/>
  <c r="Y48" i="9"/>
  <c r="Y49" i="9"/>
  <c r="Y50" i="9"/>
  <c r="Y51" i="9"/>
  <c r="Y52" i="9"/>
  <c r="Y53" i="9"/>
  <c r="Y54" i="9"/>
  <c r="Y55" i="9"/>
  <c r="Y56" i="9"/>
  <c r="Y57" i="9"/>
  <c r="Y58" i="9"/>
  <c r="Y59" i="9"/>
  <c r="Y60" i="9"/>
  <c r="S13" i="9"/>
  <c r="S14" i="9"/>
  <c r="S15" i="9"/>
  <c r="S16" i="9"/>
  <c r="S17" i="9"/>
  <c r="S18" i="9"/>
  <c r="S19" i="9"/>
  <c r="S20" i="9"/>
  <c r="S21" i="9"/>
  <c r="S22" i="9"/>
  <c r="S23" i="9"/>
  <c r="S24" i="9"/>
  <c r="S25" i="9"/>
  <c r="S26" i="9"/>
  <c r="S27" i="9"/>
  <c r="S28" i="9"/>
  <c r="S29" i="9"/>
  <c r="S30" i="9"/>
  <c r="S31" i="9"/>
  <c r="S32" i="9"/>
  <c r="S33" i="9"/>
  <c r="S34" i="9"/>
  <c r="S35" i="9"/>
  <c r="S36" i="9"/>
  <c r="S37" i="9"/>
  <c r="S38" i="9"/>
  <c r="S39" i="9"/>
  <c r="S40" i="9"/>
  <c r="S41" i="9"/>
  <c r="S42" i="9"/>
  <c r="S43" i="9"/>
  <c r="S44" i="9"/>
  <c r="S45" i="9"/>
  <c r="S46" i="9"/>
  <c r="S47" i="9"/>
  <c r="S48" i="9"/>
  <c r="S49" i="9"/>
  <c r="S50" i="9"/>
  <c r="S51" i="9"/>
  <c r="S52" i="9"/>
  <c r="S53" i="9"/>
  <c r="S54" i="9"/>
  <c r="S55" i="9"/>
  <c r="S56" i="9"/>
  <c r="S57" i="9"/>
  <c r="S58" i="9"/>
  <c r="S59" i="9"/>
  <c r="S60"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59" i="9"/>
  <c r="A60" i="9"/>
  <c r="BC10" i="9" l="1"/>
  <c r="BD12" i="9" s="1" a="1"/>
  <c r="BD12" i="9" s="1"/>
  <c r="BE12" i="9" s="1"/>
  <c r="AW10" i="9"/>
  <c r="AX12" i="9" s="1" a="1"/>
  <c r="AX12" i="9" s="1"/>
  <c r="AY12" i="9" s="1"/>
  <c r="AQ10" i="9"/>
  <c r="AR12" i="9" s="1" a="1"/>
  <c r="AR12" i="9" s="1"/>
  <c r="AS12" i="9" s="1"/>
  <c r="AK10" i="9"/>
  <c r="AL12" i="9" s="1" a="1"/>
  <c r="AL12" i="9" s="1"/>
  <c r="AE10" i="9"/>
  <c r="AF12" i="9" s="1" a="1"/>
  <c r="AF12" i="9" s="1"/>
  <c r="AG12" i="9" s="1"/>
  <c r="Y10" i="9"/>
  <c r="Z12" i="9" s="1" a="1"/>
  <c r="Z12" i="9" s="1"/>
  <c r="AA12" i="9" s="1"/>
  <c r="S10" i="9"/>
  <c r="T12" i="9" s="1" a="1"/>
  <c r="T12" i="9" s="1"/>
  <c r="U12" i="9" s="1"/>
  <c r="M10" i="9"/>
  <c r="N12" i="9" s="1" a="1"/>
  <c r="N12" i="9" s="1"/>
  <c r="G10" i="9"/>
  <c r="H12" i="9" s="1" a="1"/>
  <c r="A10" i="9"/>
  <c r="B12" i="9" s="1" a="1"/>
  <c r="AK12" i="9" l="1"/>
  <c r="AM12" i="9"/>
  <c r="M12" i="9"/>
  <c r="O12" i="9"/>
  <c r="H12" i="9"/>
  <c r="G14" i="9"/>
  <c r="G13" i="9"/>
  <c r="B12" i="9"/>
  <c r="C12" i="9" s="1"/>
  <c r="A14" i="9"/>
  <c r="Q23" i="9"/>
  <c r="Q35" i="9"/>
  <c r="Q47" i="9"/>
  <c r="Q59" i="9"/>
  <c r="P23" i="9"/>
  <c r="P35" i="9"/>
  <c r="P47" i="9"/>
  <c r="P59" i="9"/>
  <c r="Q24" i="9"/>
  <c r="Q36" i="9"/>
  <c r="Q48" i="9"/>
  <c r="Q60" i="9"/>
  <c r="P24" i="9"/>
  <c r="P36" i="9"/>
  <c r="P48" i="9"/>
  <c r="P60" i="9"/>
  <c r="Q25" i="9"/>
  <c r="Q37" i="9"/>
  <c r="Q49" i="9"/>
  <c r="P25" i="9"/>
  <c r="P37" i="9"/>
  <c r="P49" i="9"/>
  <c r="Q26" i="9"/>
  <c r="Q38" i="9"/>
  <c r="Q50" i="9"/>
  <c r="P26" i="9"/>
  <c r="P38" i="9"/>
  <c r="P50" i="9"/>
  <c r="Q27" i="9"/>
  <c r="Q39" i="9"/>
  <c r="Q51" i="9"/>
  <c r="P27" i="9"/>
  <c r="P39" i="9"/>
  <c r="P51" i="9"/>
  <c r="Q29" i="9"/>
  <c r="Q41" i="9"/>
  <c r="Q53" i="9"/>
  <c r="P29" i="9"/>
  <c r="P41" i="9"/>
  <c r="P53" i="9"/>
  <c r="Q19" i="9"/>
  <c r="Q30" i="9"/>
  <c r="Q42" i="9"/>
  <c r="Q54" i="9"/>
  <c r="P30" i="9"/>
  <c r="P42" i="9"/>
  <c r="P54" i="9"/>
  <c r="Q31" i="9"/>
  <c r="Q43" i="9"/>
  <c r="Q55" i="9"/>
  <c r="P31" i="9"/>
  <c r="P43" i="9"/>
  <c r="P55" i="9"/>
  <c r="Q20" i="9"/>
  <c r="Q32" i="9"/>
  <c r="Q44" i="9"/>
  <c r="Q56" i="9"/>
  <c r="P20" i="9"/>
  <c r="P32" i="9"/>
  <c r="P44" i="9"/>
  <c r="P56" i="9"/>
  <c r="Q45" i="9"/>
  <c r="P46" i="9"/>
  <c r="Q52" i="9"/>
  <c r="Q57" i="9"/>
  <c r="Q21" i="9"/>
  <c r="P21" i="9"/>
  <c r="Q58" i="9"/>
  <c r="Q22" i="9"/>
  <c r="P22" i="9"/>
  <c r="Q28" i="9"/>
  <c r="P28" i="9"/>
  <c r="Q33" i="9"/>
  <c r="P33" i="9"/>
  <c r="Q34" i="9"/>
  <c r="P34" i="9"/>
  <c r="P57" i="9"/>
  <c r="P58" i="9"/>
  <c r="Q40" i="9"/>
  <c r="P40" i="9"/>
  <c r="P45" i="9"/>
  <c r="Q46" i="9"/>
  <c r="P52" i="9"/>
  <c r="BA23" i="9"/>
  <c r="BA35" i="9"/>
  <c r="BA47" i="9"/>
  <c r="BA59" i="9"/>
  <c r="AZ23" i="9"/>
  <c r="AZ35" i="9"/>
  <c r="AZ47" i="9"/>
  <c r="AZ59" i="9"/>
  <c r="BA24" i="9"/>
  <c r="BA36" i="9"/>
  <c r="BA48" i="9"/>
  <c r="BA60" i="9"/>
  <c r="AZ24" i="9"/>
  <c r="AZ36" i="9"/>
  <c r="AZ48" i="9"/>
  <c r="AZ60" i="9"/>
  <c r="BA13" i="9"/>
  <c r="BA25" i="9"/>
  <c r="BA37" i="9"/>
  <c r="BA49" i="9"/>
  <c r="AZ13" i="9"/>
  <c r="AZ25" i="9"/>
  <c r="AZ37" i="9"/>
  <c r="AZ49" i="9"/>
  <c r="BA14" i="9"/>
  <c r="BA26" i="9"/>
  <c r="BA38" i="9"/>
  <c r="BA50" i="9"/>
  <c r="AZ14" i="9"/>
  <c r="AZ26" i="9"/>
  <c r="AZ38" i="9"/>
  <c r="AZ50" i="9"/>
  <c r="BA15" i="9"/>
  <c r="BA27" i="9"/>
  <c r="BA39" i="9"/>
  <c r="BA51" i="9"/>
  <c r="AZ15" i="9"/>
  <c r="AZ27" i="9"/>
  <c r="AZ39" i="9"/>
  <c r="AZ51" i="9"/>
  <c r="BA16" i="9"/>
  <c r="BA28" i="9"/>
  <c r="BA40" i="9"/>
  <c r="BA52" i="9"/>
  <c r="AZ16" i="9"/>
  <c r="AZ28" i="9"/>
  <c r="AZ40" i="9"/>
  <c r="AZ52" i="9"/>
  <c r="BA17" i="9"/>
  <c r="BA29" i="9"/>
  <c r="BA41" i="9"/>
  <c r="BA53" i="9"/>
  <c r="AZ17" i="9"/>
  <c r="AZ29" i="9"/>
  <c r="AZ41" i="9"/>
  <c r="AZ53" i="9"/>
  <c r="BA18" i="9"/>
  <c r="BA30" i="9"/>
  <c r="BA42" i="9"/>
  <c r="BA54" i="9"/>
  <c r="AZ18" i="9"/>
  <c r="AZ30" i="9"/>
  <c r="AZ42" i="9"/>
  <c r="AZ54" i="9"/>
  <c r="BA19" i="9"/>
  <c r="BA31" i="9"/>
  <c r="BA43" i="9"/>
  <c r="BA55" i="9"/>
  <c r="AZ19" i="9"/>
  <c r="AZ31" i="9"/>
  <c r="AZ43" i="9"/>
  <c r="AZ55" i="9"/>
  <c r="BA20" i="9"/>
  <c r="BA32" i="9"/>
  <c r="BA44" i="9"/>
  <c r="BA56" i="9"/>
  <c r="AZ20" i="9"/>
  <c r="AZ32" i="9"/>
  <c r="AZ44" i="9"/>
  <c r="AZ56" i="9"/>
  <c r="BA21" i="9"/>
  <c r="AZ45" i="9"/>
  <c r="AZ58" i="9"/>
  <c r="BA45" i="9"/>
  <c r="BA46" i="9"/>
  <c r="BA57" i="9"/>
  <c r="BA58" i="9"/>
  <c r="BA12" i="9"/>
  <c r="AZ21" i="9"/>
  <c r="AZ22" i="9"/>
  <c r="AZ33" i="9"/>
  <c r="AZ46" i="9"/>
  <c r="BA33" i="9"/>
  <c r="AZ34" i="9"/>
  <c r="BA22" i="9"/>
  <c r="AZ57" i="9"/>
  <c r="BA34" i="9"/>
  <c r="AC23" i="9"/>
  <c r="AC35" i="9"/>
  <c r="AC47" i="9"/>
  <c r="AC59" i="9"/>
  <c r="AB23" i="9"/>
  <c r="AB35" i="9"/>
  <c r="AB47" i="9"/>
  <c r="AB59" i="9"/>
  <c r="AC24" i="9"/>
  <c r="AC36" i="9"/>
  <c r="AC48" i="9"/>
  <c r="AC60" i="9"/>
  <c r="AB24" i="9"/>
  <c r="AB36" i="9"/>
  <c r="AB48" i="9"/>
  <c r="AB60" i="9"/>
  <c r="AC13" i="9"/>
  <c r="AC25" i="9"/>
  <c r="AC37" i="9"/>
  <c r="AC49" i="9"/>
  <c r="AB13" i="9"/>
  <c r="AB25" i="9"/>
  <c r="AB37" i="9"/>
  <c r="AB49" i="9"/>
  <c r="AC14" i="9"/>
  <c r="AC26" i="9"/>
  <c r="AC38" i="9"/>
  <c r="AC50" i="9"/>
  <c r="AB14" i="9"/>
  <c r="AB26" i="9"/>
  <c r="AB38" i="9"/>
  <c r="AB50" i="9"/>
  <c r="Y12" i="9"/>
  <c r="AC15" i="9"/>
  <c r="AC27" i="9"/>
  <c r="AC39" i="9"/>
  <c r="AC51" i="9"/>
  <c r="AB15" i="9"/>
  <c r="AB27" i="9"/>
  <c r="AB39" i="9"/>
  <c r="AB51" i="9"/>
  <c r="AC16" i="9"/>
  <c r="AC28" i="9"/>
  <c r="AC40" i="9"/>
  <c r="AC52" i="9"/>
  <c r="AB16" i="9"/>
  <c r="AB28" i="9"/>
  <c r="AB40" i="9"/>
  <c r="AB52" i="9"/>
  <c r="AC17" i="9"/>
  <c r="AC29" i="9"/>
  <c r="AC41" i="9"/>
  <c r="AC53" i="9"/>
  <c r="AB17" i="9"/>
  <c r="AB29" i="9"/>
  <c r="AB41" i="9"/>
  <c r="AB53" i="9"/>
  <c r="AC18" i="9"/>
  <c r="AC30" i="9"/>
  <c r="AC42" i="9"/>
  <c r="AC54" i="9"/>
  <c r="AB18" i="9"/>
  <c r="AB30" i="9"/>
  <c r="AB42" i="9"/>
  <c r="AB54" i="9"/>
  <c r="AC19" i="9"/>
  <c r="AC31" i="9"/>
  <c r="AC43" i="9"/>
  <c r="AC55" i="9"/>
  <c r="AB19" i="9"/>
  <c r="AB31" i="9"/>
  <c r="AB43" i="9"/>
  <c r="AB55" i="9"/>
  <c r="AC20" i="9"/>
  <c r="AC32" i="9"/>
  <c r="AC44" i="9"/>
  <c r="AC56" i="9"/>
  <c r="AB20" i="9"/>
  <c r="AB32" i="9"/>
  <c r="AB44" i="9"/>
  <c r="AB56" i="9"/>
  <c r="AB21" i="9"/>
  <c r="AB33" i="9"/>
  <c r="AB34" i="9"/>
  <c r="AB45" i="9"/>
  <c r="AC22" i="9"/>
  <c r="AB46" i="9"/>
  <c r="AC33" i="9"/>
  <c r="AB57" i="9"/>
  <c r="AC34" i="9"/>
  <c r="AB58" i="9"/>
  <c r="AC45" i="9"/>
  <c r="AC46" i="9"/>
  <c r="AC57" i="9"/>
  <c r="AB22" i="9"/>
  <c r="AC21" i="9"/>
  <c r="AC58" i="9"/>
  <c r="BG23" i="9"/>
  <c r="BG35" i="9"/>
  <c r="BG47" i="9"/>
  <c r="BG59" i="9"/>
  <c r="BF23" i="9"/>
  <c r="BF35" i="9"/>
  <c r="BF47" i="9"/>
  <c r="BF59" i="9"/>
  <c r="BG24" i="9"/>
  <c r="BG36" i="9"/>
  <c r="BG48" i="9"/>
  <c r="BG60" i="9"/>
  <c r="BF24" i="9"/>
  <c r="BF36" i="9"/>
  <c r="BF48" i="9"/>
  <c r="BF60" i="9"/>
  <c r="BG13" i="9"/>
  <c r="BG25" i="9"/>
  <c r="BG37" i="9"/>
  <c r="BG49" i="9"/>
  <c r="BF13" i="9"/>
  <c r="BF25" i="9"/>
  <c r="BF37" i="9"/>
  <c r="BF49" i="9"/>
  <c r="BG14" i="9"/>
  <c r="BG26" i="9"/>
  <c r="BG38" i="9"/>
  <c r="BG50" i="9"/>
  <c r="BF14" i="9"/>
  <c r="BF26" i="9"/>
  <c r="BF38" i="9"/>
  <c r="BF50" i="9"/>
  <c r="BG15" i="9"/>
  <c r="BG27" i="9"/>
  <c r="BG39" i="9"/>
  <c r="BG51" i="9"/>
  <c r="BF15" i="9"/>
  <c r="BF27" i="9"/>
  <c r="BF39" i="9"/>
  <c r="BF51" i="9"/>
  <c r="BG16" i="9"/>
  <c r="BG28" i="9"/>
  <c r="BG40" i="9"/>
  <c r="BG52" i="9"/>
  <c r="BF16" i="9"/>
  <c r="BF28" i="9"/>
  <c r="BF40" i="9"/>
  <c r="BF52" i="9"/>
  <c r="BG17" i="9"/>
  <c r="BG29" i="9"/>
  <c r="BG41" i="9"/>
  <c r="BG53" i="9"/>
  <c r="BF17" i="9"/>
  <c r="BF29" i="9"/>
  <c r="BF41" i="9"/>
  <c r="BF53" i="9"/>
  <c r="BG18" i="9"/>
  <c r="BG30" i="9"/>
  <c r="BG42" i="9"/>
  <c r="BG54" i="9"/>
  <c r="BF18" i="9"/>
  <c r="BF30" i="9"/>
  <c r="BF42" i="9"/>
  <c r="BF54" i="9"/>
  <c r="BG19" i="9"/>
  <c r="BG31" i="9"/>
  <c r="BG43" i="9"/>
  <c r="BG55" i="9"/>
  <c r="BF19" i="9"/>
  <c r="BF31" i="9"/>
  <c r="BF43" i="9"/>
  <c r="BF55" i="9"/>
  <c r="BG20" i="9"/>
  <c r="BG32" i="9"/>
  <c r="BG44" i="9"/>
  <c r="BG56" i="9"/>
  <c r="BF20" i="9"/>
  <c r="BF32" i="9"/>
  <c r="BF44" i="9"/>
  <c r="BF56" i="9"/>
  <c r="BG21" i="9"/>
  <c r="BG33" i="9"/>
  <c r="BG22" i="9"/>
  <c r="BG34" i="9"/>
  <c r="BG45" i="9"/>
  <c r="BG46" i="9"/>
  <c r="BG57" i="9"/>
  <c r="BG58" i="9"/>
  <c r="BF21" i="9"/>
  <c r="BF22" i="9"/>
  <c r="BG12" i="9"/>
  <c r="BF33" i="9"/>
  <c r="BF34" i="9"/>
  <c r="BF45" i="9"/>
  <c r="BF46" i="9"/>
  <c r="BF57" i="9"/>
  <c r="BF58" i="9"/>
  <c r="G16" i="9"/>
  <c r="G18" i="9" s="1"/>
  <c r="G20" i="9" s="1"/>
  <c r="G22" i="9" s="1"/>
  <c r="G24" i="9" s="1"/>
  <c r="G26" i="9" s="1"/>
  <c r="G28" i="9" s="1"/>
  <c r="G30" i="9" s="1"/>
  <c r="G32" i="9" s="1"/>
  <c r="G34" i="9" s="1"/>
  <c r="G36" i="9" s="1"/>
  <c r="G38" i="9" s="1"/>
  <c r="G40" i="9" s="1"/>
  <c r="G42" i="9" s="1"/>
  <c r="G44" i="9" s="1"/>
  <c r="G46" i="9" s="1"/>
  <c r="G48" i="9" s="1"/>
  <c r="G50" i="9" s="1"/>
  <c r="G52" i="9" s="1"/>
  <c r="G54" i="9" s="1"/>
  <c r="G56" i="9" s="1"/>
  <c r="G58" i="9" s="1"/>
  <c r="G60" i="9" s="1"/>
  <c r="AI23" i="9"/>
  <c r="AI35" i="9"/>
  <c r="AI47" i="9"/>
  <c r="AI59" i="9"/>
  <c r="AH23" i="9"/>
  <c r="AH35" i="9"/>
  <c r="AH47" i="9"/>
  <c r="AH59" i="9"/>
  <c r="AI24" i="9"/>
  <c r="AI36" i="9"/>
  <c r="AI48" i="9"/>
  <c r="AI60" i="9"/>
  <c r="AH24" i="9"/>
  <c r="AH36" i="9"/>
  <c r="AH48" i="9"/>
  <c r="AH60" i="9"/>
  <c r="AI13" i="9"/>
  <c r="AI25" i="9"/>
  <c r="AI37" i="9"/>
  <c r="AI49" i="9"/>
  <c r="AH13" i="9"/>
  <c r="AH25" i="9"/>
  <c r="AH37" i="9"/>
  <c r="AH49" i="9"/>
  <c r="AH12" i="9"/>
  <c r="AI14" i="9"/>
  <c r="AI26" i="9"/>
  <c r="AI38" i="9"/>
  <c r="AI50" i="9"/>
  <c r="AH14" i="9"/>
  <c r="AH26" i="9"/>
  <c r="AH38" i="9"/>
  <c r="AH50" i="9"/>
  <c r="AI15" i="9"/>
  <c r="AI27" i="9"/>
  <c r="AI39" i="9"/>
  <c r="AI51" i="9"/>
  <c r="AH15" i="9"/>
  <c r="AH27" i="9"/>
  <c r="AH39" i="9"/>
  <c r="AH51" i="9"/>
  <c r="AI16" i="9"/>
  <c r="AI28" i="9"/>
  <c r="AI40" i="9"/>
  <c r="AI52" i="9"/>
  <c r="AH16" i="9"/>
  <c r="AH28" i="9"/>
  <c r="AH40" i="9"/>
  <c r="AH52" i="9"/>
  <c r="AI17" i="9"/>
  <c r="AI29" i="9"/>
  <c r="AI41" i="9"/>
  <c r="AI53" i="9"/>
  <c r="AH17" i="9"/>
  <c r="AH29" i="9"/>
  <c r="AH41" i="9"/>
  <c r="AH53" i="9"/>
  <c r="AI18" i="9"/>
  <c r="AI30" i="9"/>
  <c r="AI42" i="9"/>
  <c r="AI54" i="9"/>
  <c r="AH18" i="9"/>
  <c r="AH30" i="9"/>
  <c r="AH42" i="9"/>
  <c r="AH54" i="9"/>
  <c r="AI19" i="9"/>
  <c r="AI31" i="9"/>
  <c r="AI43" i="9"/>
  <c r="AI55" i="9"/>
  <c r="AH19" i="9"/>
  <c r="AH31" i="9"/>
  <c r="AH43" i="9"/>
  <c r="AH55" i="9"/>
  <c r="AI20" i="9"/>
  <c r="AI32" i="9"/>
  <c r="AI44" i="9"/>
  <c r="AI56" i="9"/>
  <c r="AH20" i="9"/>
  <c r="AH32" i="9"/>
  <c r="AH44" i="9"/>
  <c r="AH56" i="9"/>
  <c r="AH45" i="9"/>
  <c r="AI45" i="9"/>
  <c r="AI46" i="9"/>
  <c r="AI57" i="9"/>
  <c r="AH58" i="9"/>
  <c r="AI58" i="9"/>
  <c r="AH21" i="9"/>
  <c r="AH22" i="9"/>
  <c r="AH33" i="9"/>
  <c r="AI22" i="9"/>
  <c r="AH57" i="9"/>
  <c r="AH34" i="9"/>
  <c r="AI21" i="9"/>
  <c r="AH46" i="9"/>
  <c r="AI33" i="9"/>
  <c r="AI34" i="9"/>
  <c r="E26" i="9"/>
  <c r="E38" i="9"/>
  <c r="E50" i="9"/>
  <c r="D17" i="9"/>
  <c r="D29" i="9"/>
  <c r="D41" i="9"/>
  <c r="D53" i="9"/>
  <c r="E27" i="9"/>
  <c r="E39" i="9"/>
  <c r="E51" i="9"/>
  <c r="D18" i="9"/>
  <c r="D30" i="9"/>
  <c r="D42" i="9"/>
  <c r="D54" i="9"/>
  <c r="E28" i="9"/>
  <c r="E40" i="9"/>
  <c r="E52" i="9"/>
  <c r="D19" i="9"/>
  <c r="D31" i="9"/>
  <c r="D43" i="9"/>
  <c r="D55" i="9"/>
  <c r="E17" i="9"/>
  <c r="E29" i="9"/>
  <c r="E41" i="9"/>
  <c r="E53" i="9"/>
  <c r="D20" i="9"/>
  <c r="D32" i="9"/>
  <c r="D44" i="9"/>
  <c r="D56" i="9"/>
  <c r="E18" i="9"/>
  <c r="E30" i="9"/>
  <c r="E42" i="9"/>
  <c r="E54" i="9"/>
  <c r="D21" i="9"/>
  <c r="D33" i="9"/>
  <c r="D45" i="9"/>
  <c r="D57" i="9"/>
  <c r="E20" i="9"/>
  <c r="E32" i="9"/>
  <c r="E44" i="9"/>
  <c r="E56" i="9"/>
  <c r="D23" i="9"/>
  <c r="D35" i="9"/>
  <c r="D47" i="9"/>
  <c r="D59" i="9"/>
  <c r="E21" i="9"/>
  <c r="E33" i="9"/>
  <c r="E45" i="9"/>
  <c r="E22" i="9"/>
  <c r="E34" i="9"/>
  <c r="E46" i="9"/>
  <c r="E58" i="9"/>
  <c r="D25" i="9"/>
  <c r="D37" i="9"/>
  <c r="D49" i="9"/>
  <c r="D22" i="9"/>
  <c r="E43" i="9"/>
  <c r="D28" i="9"/>
  <c r="E48" i="9"/>
  <c r="D34" i="9"/>
  <c r="D36" i="9"/>
  <c r="E49" i="9"/>
  <c r="D52" i="9"/>
  <c r="D60" i="9"/>
  <c r="E19" i="9"/>
  <c r="E55" i="9"/>
  <c r="D38" i="9"/>
  <c r="E23" i="9"/>
  <c r="E57" i="9"/>
  <c r="D39" i="9"/>
  <c r="D16" i="9"/>
  <c r="E24" i="9"/>
  <c r="E59" i="9"/>
  <c r="D40" i="9"/>
  <c r="E25" i="9"/>
  <c r="E60" i="9"/>
  <c r="D46" i="9"/>
  <c r="D50" i="9"/>
  <c r="D24" i="9"/>
  <c r="D26" i="9"/>
  <c r="D27" i="9"/>
  <c r="E47" i="9"/>
  <c r="E31" i="9"/>
  <c r="D48" i="9"/>
  <c r="E35" i="9"/>
  <c r="E36" i="9"/>
  <c r="D51" i="9"/>
  <c r="E37" i="9"/>
  <c r="D58" i="9"/>
  <c r="AO23" i="9"/>
  <c r="AO35" i="9"/>
  <c r="AO47" i="9"/>
  <c r="AO59" i="9"/>
  <c r="AN23" i="9"/>
  <c r="AN35" i="9"/>
  <c r="AN47" i="9"/>
  <c r="AN59" i="9"/>
  <c r="AO24" i="9"/>
  <c r="AO36" i="9"/>
  <c r="AO48" i="9"/>
  <c r="AO60" i="9"/>
  <c r="AN24" i="9"/>
  <c r="AN36" i="9"/>
  <c r="AN48" i="9"/>
  <c r="AN60" i="9"/>
  <c r="AN12" i="9"/>
  <c r="AO13" i="9"/>
  <c r="AO25" i="9"/>
  <c r="AO37" i="9"/>
  <c r="AO49" i="9"/>
  <c r="AN13" i="9"/>
  <c r="AN25" i="9"/>
  <c r="AN37" i="9"/>
  <c r="AN49" i="9"/>
  <c r="AO14" i="9"/>
  <c r="AO26" i="9"/>
  <c r="AO38" i="9"/>
  <c r="AO50" i="9"/>
  <c r="AN14" i="9"/>
  <c r="AN26" i="9"/>
  <c r="AN38" i="9"/>
  <c r="AN50" i="9"/>
  <c r="AO15" i="9"/>
  <c r="AO27" i="9"/>
  <c r="AO39" i="9"/>
  <c r="AO51" i="9"/>
  <c r="AN15" i="9"/>
  <c r="AN27" i="9"/>
  <c r="AN39" i="9"/>
  <c r="AN51" i="9"/>
  <c r="AO16" i="9"/>
  <c r="AO28" i="9"/>
  <c r="AO40" i="9"/>
  <c r="AO52" i="9"/>
  <c r="AN16" i="9"/>
  <c r="AN28" i="9"/>
  <c r="AN40" i="9"/>
  <c r="AN52" i="9"/>
  <c r="AO17" i="9"/>
  <c r="AO29" i="9"/>
  <c r="AO41" i="9"/>
  <c r="AO53" i="9"/>
  <c r="AN17" i="9"/>
  <c r="AN29" i="9"/>
  <c r="AN41" i="9"/>
  <c r="AN53" i="9"/>
  <c r="AO18" i="9"/>
  <c r="AO30" i="9"/>
  <c r="AO42" i="9"/>
  <c r="AO54" i="9"/>
  <c r="AN18" i="9"/>
  <c r="AN30" i="9"/>
  <c r="AN42" i="9"/>
  <c r="AN54" i="9"/>
  <c r="AO19" i="9"/>
  <c r="AO31" i="9"/>
  <c r="AO43" i="9"/>
  <c r="AO55" i="9"/>
  <c r="AN19" i="9"/>
  <c r="AN31" i="9"/>
  <c r="AN43" i="9"/>
  <c r="AN55" i="9"/>
  <c r="AO20" i="9"/>
  <c r="AO32" i="9"/>
  <c r="AO44" i="9"/>
  <c r="AO56" i="9"/>
  <c r="AN20" i="9"/>
  <c r="AN32" i="9"/>
  <c r="AN44" i="9"/>
  <c r="AN56" i="9"/>
  <c r="AO45" i="9"/>
  <c r="AO58" i="9"/>
  <c r="AN22" i="9"/>
  <c r="AN33" i="9"/>
  <c r="AN21" i="9"/>
  <c r="AN34" i="9"/>
  <c r="AO21" i="9"/>
  <c r="AN45" i="9"/>
  <c r="AO22" i="9"/>
  <c r="AN46" i="9"/>
  <c r="AO33" i="9"/>
  <c r="AN57" i="9"/>
  <c r="AO34" i="9"/>
  <c r="AN58" i="9"/>
  <c r="AO46" i="9"/>
  <c r="AO57" i="9"/>
  <c r="W23" i="9"/>
  <c r="W35" i="9"/>
  <c r="W47" i="9"/>
  <c r="W59" i="9"/>
  <c r="V23" i="9"/>
  <c r="V35" i="9"/>
  <c r="V47" i="9"/>
  <c r="V59" i="9"/>
  <c r="W24" i="9"/>
  <c r="W36" i="9"/>
  <c r="W48" i="9"/>
  <c r="W60" i="9"/>
  <c r="V24" i="9"/>
  <c r="V36" i="9"/>
  <c r="V48" i="9"/>
  <c r="V60" i="9"/>
  <c r="W13" i="9"/>
  <c r="W25" i="9"/>
  <c r="W37" i="9"/>
  <c r="W49" i="9"/>
  <c r="V13" i="9"/>
  <c r="V25" i="9"/>
  <c r="V37" i="9"/>
  <c r="V49" i="9"/>
  <c r="W14" i="9"/>
  <c r="W26" i="9"/>
  <c r="W38" i="9"/>
  <c r="W50" i="9"/>
  <c r="V14" i="9"/>
  <c r="V26" i="9"/>
  <c r="V38" i="9"/>
  <c r="V50" i="9"/>
  <c r="W15" i="9"/>
  <c r="W27" i="9"/>
  <c r="W39" i="9"/>
  <c r="W51" i="9"/>
  <c r="V15" i="9"/>
  <c r="V27" i="9"/>
  <c r="V39" i="9"/>
  <c r="V51" i="9"/>
  <c r="S12" i="9"/>
  <c r="W16" i="9"/>
  <c r="W28" i="9"/>
  <c r="W40" i="9"/>
  <c r="W17" i="9"/>
  <c r="W29" i="9"/>
  <c r="W41" i="9"/>
  <c r="W53" i="9"/>
  <c r="V17" i="9"/>
  <c r="V29" i="9"/>
  <c r="V41" i="9"/>
  <c r="V53" i="9"/>
  <c r="W18" i="9"/>
  <c r="W30" i="9"/>
  <c r="W42" i="9"/>
  <c r="W54" i="9"/>
  <c r="V18" i="9"/>
  <c r="V30" i="9"/>
  <c r="V42" i="9"/>
  <c r="V54" i="9"/>
  <c r="W19" i="9"/>
  <c r="W31" i="9"/>
  <c r="W43" i="9"/>
  <c r="W55" i="9"/>
  <c r="V19" i="9"/>
  <c r="V31" i="9"/>
  <c r="V43" i="9"/>
  <c r="V55" i="9"/>
  <c r="W20" i="9"/>
  <c r="W32" i="9"/>
  <c r="W44" i="9"/>
  <c r="W56" i="9"/>
  <c r="V20" i="9"/>
  <c r="V32" i="9"/>
  <c r="V44" i="9"/>
  <c r="V56" i="9"/>
  <c r="V58" i="9"/>
  <c r="V16" i="9"/>
  <c r="V21" i="9"/>
  <c r="V22" i="9"/>
  <c r="W21" i="9"/>
  <c r="V28" i="9"/>
  <c r="W22" i="9"/>
  <c r="V33" i="9"/>
  <c r="W33" i="9"/>
  <c r="V34" i="9"/>
  <c r="V45" i="9"/>
  <c r="V46" i="9"/>
  <c r="V52" i="9"/>
  <c r="W57" i="9"/>
  <c r="W34" i="9"/>
  <c r="V40" i="9"/>
  <c r="W45" i="9"/>
  <c r="W46" i="9"/>
  <c r="W52" i="9"/>
  <c r="V57" i="9"/>
  <c r="W58" i="9"/>
  <c r="AU23" i="9"/>
  <c r="AU35" i="9"/>
  <c r="AU47" i="9"/>
  <c r="AU59" i="9"/>
  <c r="AT23" i="9"/>
  <c r="AT35" i="9"/>
  <c r="AT47" i="9"/>
  <c r="AT59" i="9"/>
  <c r="AT12" i="9"/>
  <c r="AU24" i="9"/>
  <c r="AU36" i="9"/>
  <c r="AU48" i="9"/>
  <c r="AU60" i="9"/>
  <c r="AT24" i="9"/>
  <c r="AT36" i="9"/>
  <c r="AT48" i="9"/>
  <c r="AT60" i="9"/>
  <c r="AU13" i="9"/>
  <c r="AU25" i="9"/>
  <c r="AU37" i="9"/>
  <c r="AU49" i="9"/>
  <c r="AT13" i="9"/>
  <c r="AT25" i="9"/>
  <c r="AT37" i="9"/>
  <c r="AT49" i="9"/>
  <c r="AU14" i="9"/>
  <c r="AU26" i="9"/>
  <c r="AU38" i="9"/>
  <c r="AU50" i="9"/>
  <c r="AT14" i="9"/>
  <c r="AT26" i="9"/>
  <c r="AT38" i="9"/>
  <c r="AT50" i="9"/>
  <c r="AU15" i="9"/>
  <c r="AU27" i="9"/>
  <c r="AU39" i="9"/>
  <c r="AU51" i="9"/>
  <c r="AT15" i="9"/>
  <c r="AT27" i="9"/>
  <c r="AT39" i="9"/>
  <c r="AT51" i="9"/>
  <c r="AU16" i="9"/>
  <c r="AU28" i="9"/>
  <c r="AU40" i="9"/>
  <c r="AU52" i="9"/>
  <c r="AT16" i="9"/>
  <c r="AT28" i="9"/>
  <c r="AT40" i="9"/>
  <c r="AT52" i="9"/>
  <c r="AU17" i="9"/>
  <c r="AU29" i="9"/>
  <c r="AU41" i="9"/>
  <c r="AU53" i="9"/>
  <c r="AT17" i="9"/>
  <c r="AT29" i="9"/>
  <c r="AT41" i="9"/>
  <c r="AT53" i="9"/>
  <c r="AU18" i="9"/>
  <c r="AU30" i="9"/>
  <c r="AU42" i="9"/>
  <c r="AU54" i="9"/>
  <c r="AT18" i="9"/>
  <c r="AT30" i="9"/>
  <c r="AT42" i="9"/>
  <c r="AT54" i="9"/>
  <c r="AU19" i="9"/>
  <c r="AU31" i="9"/>
  <c r="AU43" i="9"/>
  <c r="AU55" i="9"/>
  <c r="AT19" i="9"/>
  <c r="AT31" i="9"/>
  <c r="AT43" i="9"/>
  <c r="AT55" i="9"/>
  <c r="AU20" i="9"/>
  <c r="AU32" i="9"/>
  <c r="AU44" i="9"/>
  <c r="AU56" i="9"/>
  <c r="AT20" i="9"/>
  <c r="AT32" i="9"/>
  <c r="AT44" i="9"/>
  <c r="AT56" i="9"/>
  <c r="AT21" i="9"/>
  <c r="AT33" i="9"/>
  <c r="AU22" i="9"/>
  <c r="AT46" i="9"/>
  <c r="AU33" i="9"/>
  <c r="AT57" i="9"/>
  <c r="AU34" i="9"/>
  <c r="AT58" i="9"/>
  <c r="AU45" i="9"/>
  <c r="AU46" i="9"/>
  <c r="AU57" i="9"/>
  <c r="AT34" i="9"/>
  <c r="AU21" i="9"/>
  <c r="AU58" i="9"/>
  <c r="AT22" i="9"/>
  <c r="AT45" i="9"/>
  <c r="G12" i="9" l="1"/>
  <c r="I12" i="9"/>
  <c r="A12" i="9"/>
  <c r="K24" i="9"/>
  <c r="J34" i="9"/>
  <c r="K30" i="9"/>
  <c r="K34" i="9"/>
  <c r="J56" i="9"/>
  <c r="K18" i="9"/>
  <c r="K58" i="9"/>
  <c r="J46" i="9"/>
  <c r="K42" i="9"/>
  <c r="K20" i="9"/>
  <c r="J60" i="9"/>
  <c r="J32" i="9"/>
  <c r="J20" i="9"/>
  <c r="J26" i="9"/>
  <c r="J40" i="9"/>
  <c r="J22" i="9"/>
  <c r="K56" i="9"/>
  <c r="J42" i="9"/>
  <c r="K50" i="9"/>
  <c r="J24" i="9"/>
  <c r="K46" i="9"/>
  <c r="K54" i="9"/>
  <c r="J44" i="9"/>
  <c r="J52" i="9"/>
  <c r="J54" i="9"/>
  <c r="K40" i="9"/>
  <c r="K22" i="9"/>
  <c r="K44" i="9"/>
  <c r="J30" i="9"/>
  <c r="K38" i="9"/>
  <c r="K60" i="9"/>
  <c r="K36" i="9"/>
  <c r="J50" i="9"/>
  <c r="J28" i="9"/>
  <c r="J38" i="9"/>
  <c r="J48" i="9"/>
  <c r="K28" i="9"/>
  <c r="J36" i="9"/>
  <c r="K52" i="9"/>
  <c r="J58" i="9"/>
  <c r="K32" i="9"/>
  <c r="J18" i="9"/>
  <c r="K26" i="9"/>
  <c r="K48" i="9"/>
  <c r="P19" i="9"/>
  <c r="P18" i="9"/>
  <c r="Q18" i="9"/>
  <c r="P17" i="9"/>
  <c r="Q17" i="9"/>
  <c r="P16" i="9"/>
  <c r="Q16" i="9"/>
  <c r="P15" i="9"/>
  <c r="Q15" i="9"/>
  <c r="M14" i="9"/>
  <c r="P14" i="9"/>
  <c r="Q14" i="9"/>
  <c r="P13" i="9"/>
  <c r="Q13" i="9"/>
  <c r="K15" i="9"/>
  <c r="J15" i="9"/>
  <c r="J16" i="9"/>
  <c r="K16" i="9"/>
  <c r="G15" i="9"/>
  <c r="K13" i="9"/>
  <c r="J14" i="9"/>
  <c r="K14" i="9"/>
  <c r="J13" i="9"/>
  <c r="E16" i="9"/>
  <c r="D15" i="9"/>
  <c r="A16" i="9"/>
  <c r="Q12" i="9"/>
  <c r="AB12" i="9"/>
  <c r="BC12" i="9"/>
  <c r="AW12" i="9"/>
  <c r="AZ12" i="9"/>
  <c r="P12" i="9"/>
  <c r="D13" i="9"/>
  <c r="E15" i="9"/>
  <c r="AQ12" i="9"/>
  <c r="W12" i="9"/>
  <c r="V12" i="9"/>
  <c r="AU12" i="9"/>
  <c r="BF12" i="9"/>
  <c r="A15" i="9"/>
  <c r="A13" i="9"/>
  <c r="AE12" i="9"/>
  <c r="E14" i="9"/>
  <c r="AC12" i="9"/>
  <c r="AO12" i="9"/>
  <c r="E13" i="9"/>
  <c r="AI12" i="9"/>
  <c r="D14" i="9"/>
  <c r="G19" i="6"/>
  <c r="G20" i="6"/>
  <c r="G21" i="6"/>
  <c r="I42" i="6"/>
  <c r="I43" i="6"/>
  <c r="I44" i="6"/>
  <c r="I45" i="6"/>
  <c r="I46" i="6"/>
  <c r="I47" i="6"/>
  <c r="I53" i="6"/>
  <c r="I54" i="6"/>
  <c r="I55" i="6"/>
  <c r="I56" i="6"/>
  <c r="I57" i="6"/>
  <c r="I58" i="6"/>
  <c r="I59" i="6"/>
  <c r="I60" i="6"/>
  <c r="I67" i="6"/>
  <c r="I68" i="6"/>
  <c r="I69" i="6"/>
  <c r="I70" i="6"/>
  <c r="I71" i="6"/>
  <c r="I72" i="6"/>
  <c r="I73" i="6"/>
  <c r="I78" i="6"/>
  <c r="I79" i="6"/>
  <c r="I80" i="6"/>
  <c r="I81" i="6"/>
  <c r="I82" i="6"/>
  <c r="I83" i="6"/>
  <c r="I84" i="6"/>
  <c r="I85" i="6"/>
  <c r="I86" i="6"/>
  <c r="I91" i="6"/>
  <c r="I92" i="6"/>
  <c r="I93" i="6"/>
  <c r="I94" i="6"/>
  <c r="I95" i="6"/>
  <c r="I96" i="6"/>
  <c r="I97" i="6"/>
  <c r="I98" i="6"/>
  <c r="I99" i="6"/>
  <c r="I104" i="6"/>
  <c r="I105" i="6"/>
  <c r="I106" i="6"/>
  <c r="I107" i="6"/>
  <c r="I108" i="6"/>
  <c r="I109" i="6"/>
  <c r="I110" i="6"/>
  <c r="I111" i="6"/>
  <c r="I112" i="6"/>
  <c r="I117" i="6"/>
  <c r="I118" i="6"/>
  <c r="I119" i="6"/>
  <c r="I120" i="6"/>
  <c r="I121" i="6"/>
  <c r="I122" i="6"/>
  <c r="I123" i="6"/>
  <c r="I124" i="6"/>
  <c r="I125" i="6"/>
  <c r="I130" i="6"/>
  <c r="I131" i="6"/>
  <c r="I132" i="6"/>
  <c r="I133" i="6"/>
  <c r="I134" i="6"/>
  <c r="I135" i="6"/>
  <c r="I136" i="6"/>
  <c r="I137" i="6"/>
  <c r="I138" i="6"/>
  <c r="G130" i="6"/>
  <c r="G131" i="6"/>
  <c r="G132" i="6"/>
  <c r="G133" i="6"/>
  <c r="G134" i="6"/>
  <c r="G135" i="6"/>
  <c r="G136" i="6"/>
  <c r="G137" i="6"/>
  <c r="G138" i="6"/>
  <c r="G117" i="6"/>
  <c r="G118" i="6"/>
  <c r="G119" i="6"/>
  <c r="G120" i="6"/>
  <c r="G121" i="6"/>
  <c r="G122" i="6"/>
  <c r="G123" i="6"/>
  <c r="G124" i="6"/>
  <c r="G125" i="6"/>
  <c r="G91" i="6"/>
  <c r="G92" i="6"/>
  <c r="G93" i="6"/>
  <c r="G94" i="6"/>
  <c r="G95" i="6"/>
  <c r="G96" i="6"/>
  <c r="G97" i="6"/>
  <c r="G98" i="6"/>
  <c r="G99" i="6"/>
  <c r="G104" i="6"/>
  <c r="G105" i="6"/>
  <c r="G106" i="6"/>
  <c r="G107" i="6"/>
  <c r="G108" i="6"/>
  <c r="G109" i="6"/>
  <c r="G110" i="6"/>
  <c r="G111" i="6"/>
  <c r="G112" i="6"/>
  <c r="G78" i="6"/>
  <c r="G79" i="6"/>
  <c r="G80" i="6"/>
  <c r="G81" i="6"/>
  <c r="G82" i="6"/>
  <c r="G83" i="6"/>
  <c r="G84" i="6"/>
  <c r="G85" i="6"/>
  <c r="G86" i="6"/>
  <c r="G67" i="6"/>
  <c r="G68" i="6"/>
  <c r="G69" i="6"/>
  <c r="G70" i="6"/>
  <c r="G71" i="6"/>
  <c r="G72" i="6"/>
  <c r="G73" i="6"/>
  <c r="G53" i="6"/>
  <c r="G54" i="6"/>
  <c r="G55" i="6"/>
  <c r="G56" i="6"/>
  <c r="G57" i="6"/>
  <c r="G58" i="6"/>
  <c r="G59" i="6"/>
  <c r="G60" i="6"/>
  <c r="G42" i="6"/>
  <c r="G43" i="6"/>
  <c r="G44" i="6"/>
  <c r="G45" i="6"/>
  <c r="G46" i="6"/>
  <c r="G47" i="6"/>
  <c r="G30" i="6"/>
  <c r="G31" i="6"/>
  <c r="G32" i="6"/>
  <c r="G33" i="6"/>
  <c r="G34" i="6"/>
  <c r="G17" i="9" l="1"/>
  <c r="K17" i="9"/>
  <c r="J17" i="9"/>
  <c r="K12" i="9"/>
  <c r="J12" i="9"/>
  <c r="E12" i="9"/>
  <c r="D12" i="9"/>
  <c r="G19" i="9" l="1"/>
  <c r="K19" i="9"/>
  <c r="J19" i="9"/>
  <c r="G21" i="9" l="1"/>
  <c r="K21" i="9"/>
  <c r="J21" i="9"/>
  <c r="K7" i="3"/>
  <c r="K8" i="3"/>
  <c r="K9" i="3"/>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K95" i="3"/>
  <c r="K96" i="3"/>
  <c r="K97" i="3"/>
  <c r="K98" i="3"/>
  <c r="K99" i="3"/>
  <c r="K100" i="3"/>
  <c r="K101" i="3"/>
  <c r="K102" i="3"/>
  <c r="K103" i="3"/>
  <c r="K104" i="3"/>
  <c r="K105" i="3"/>
  <c r="K106" i="3"/>
  <c r="K107" i="3"/>
  <c r="K108" i="3"/>
  <c r="K109" i="3"/>
  <c r="K110" i="3"/>
  <c r="K111" i="3"/>
  <c r="K112" i="3"/>
  <c r="K113" i="3"/>
  <c r="K114" i="3"/>
  <c r="K115" i="3"/>
  <c r="K116" i="3"/>
  <c r="K117" i="3"/>
  <c r="K118" i="3"/>
  <c r="K119" i="3"/>
  <c r="K120" i="3"/>
  <c r="K121" i="3"/>
  <c r="K122" i="3"/>
  <c r="K123" i="3"/>
  <c r="K124" i="3"/>
  <c r="K125" i="3"/>
  <c r="K126" i="3"/>
  <c r="K127" i="3"/>
  <c r="K128" i="3"/>
  <c r="K129" i="3"/>
  <c r="K130" i="3"/>
  <c r="K131" i="3"/>
  <c r="K132" i="3"/>
  <c r="K133" i="3"/>
  <c r="K134" i="3"/>
  <c r="K135" i="3"/>
  <c r="K136" i="3"/>
  <c r="K137" i="3"/>
  <c r="K138" i="3"/>
  <c r="K139" i="3"/>
  <c r="K140" i="3"/>
  <c r="K141" i="3"/>
  <c r="K142" i="3"/>
  <c r="K143" i="3"/>
  <c r="K144" i="3"/>
  <c r="K145" i="3"/>
  <c r="K146" i="3"/>
  <c r="K147" i="3"/>
  <c r="K148" i="3"/>
  <c r="K149" i="3"/>
  <c r="K150" i="3"/>
  <c r="K151" i="3"/>
  <c r="K152" i="3"/>
  <c r="K153" i="3"/>
  <c r="K154" i="3"/>
  <c r="K155" i="3"/>
  <c r="K156" i="3"/>
  <c r="K157" i="3"/>
  <c r="K158" i="3"/>
  <c r="K159" i="3"/>
  <c r="K160" i="3"/>
  <c r="K161" i="3"/>
  <c r="K162" i="3"/>
  <c r="K163" i="3"/>
  <c r="K164" i="3"/>
  <c r="K165" i="3"/>
  <c r="K166" i="3"/>
  <c r="K167" i="3"/>
  <c r="K168" i="3"/>
  <c r="K169" i="3"/>
  <c r="K170" i="3"/>
  <c r="K171" i="3"/>
  <c r="K172" i="3"/>
  <c r="K173" i="3"/>
  <c r="K174" i="3"/>
  <c r="K175" i="3"/>
  <c r="K176" i="3"/>
  <c r="K177" i="3"/>
  <c r="K178" i="3"/>
  <c r="K179" i="3"/>
  <c r="K180" i="3"/>
  <c r="K181" i="3"/>
  <c r="K182" i="3"/>
  <c r="K183" i="3"/>
  <c r="K184" i="3"/>
  <c r="K185" i="3"/>
  <c r="K186" i="3"/>
  <c r="K187" i="3"/>
  <c r="K188" i="3"/>
  <c r="K189" i="3"/>
  <c r="K190" i="3"/>
  <c r="K191" i="3"/>
  <c r="K192" i="3"/>
  <c r="K193" i="3"/>
  <c r="K194" i="3"/>
  <c r="K195" i="3"/>
  <c r="K196" i="3"/>
  <c r="K197" i="3"/>
  <c r="K198" i="3"/>
  <c r="K199" i="3"/>
  <c r="K200" i="3"/>
  <c r="K201" i="3"/>
  <c r="K202" i="3"/>
  <c r="K203" i="3"/>
  <c r="K204" i="3"/>
  <c r="K205" i="3"/>
  <c r="K206" i="3"/>
  <c r="K207" i="3"/>
  <c r="K208" i="3"/>
  <c r="K209" i="3"/>
  <c r="K210" i="3"/>
  <c r="K211" i="3"/>
  <c r="K212" i="3"/>
  <c r="K213" i="3"/>
  <c r="K214" i="3"/>
  <c r="K215" i="3"/>
  <c r="K216" i="3"/>
  <c r="K217" i="3"/>
  <c r="K218" i="3"/>
  <c r="K219" i="3"/>
  <c r="K220" i="3"/>
  <c r="K221" i="3"/>
  <c r="K222" i="3"/>
  <c r="K223" i="3"/>
  <c r="K224" i="3"/>
  <c r="K225" i="3"/>
  <c r="K226" i="3"/>
  <c r="K227" i="3"/>
  <c r="K228" i="3"/>
  <c r="K229" i="3"/>
  <c r="K230" i="3"/>
  <c r="K231" i="3"/>
  <c r="K232" i="3"/>
  <c r="K233" i="3"/>
  <c r="K234" i="3"/>
  <c r="K235" i="3"/>
  <c r="K236" i="3"/>
  <c r="K237" i="3"/>
  <c r="K238" i="3"/>
  <c r="K239" i="3"/>
  <c r="K240" i="3"/>
  <c r="K241" i="3"/>
  <c r="K242" i="3"/>
  <c r="K243" i="3"/>
  <c r="K244" i="3"/>
  <c r="K245" i="3"/>
  <c r="K246" i="3"/>
  <c r="K247" i="3"/>
  <c r="K248" i="3"/>
  <c r="K249" i="3"/>
  <c r="K250" i="3"/>
  <c r="K251" i="3"/>
  <c r="K252" i="3"/>
  <c r="K253" i="3"/>
  <c r="K254" i="3"/>
  <c r="K255" i="3"/>
  <c r="K256" i="3"/>
  <c r="K257" i="3"/>
  <c r="K258" i="3"/>
  <c r="K259" i="3"/>
  <c r="K260" i="3"/>
  <c r="K261" i="3"/>
  <c r="K262" i="3"/>
  <c r="K263" i="3"/>
  <c r="K264" i="3"/>
  <c r="K265" i="3"/>
  <c r="K266" i="3"/>
  <c r="K267" i="3"/>
  <c r="K268" i="3"/>
  <c r="K269" i="3"/>
  <c r="K270" i="3"/>
  <c r="K271" i="3"/>
  <c r="K272" i="3"/>
  <c r="K273" i="3"/>
  <c r="K274" i="3"/>
  <c r="K275" i="3"/>
  <c r="K276" i="3"/>
  <c r="K277" i="3"/>
  <c r="K278" i="3"/>
  <c r="K279" i="3"/>
  <c r="K280" i="3"/>
  <c r="K281" i="3"/>
  <c r="K282" i="3"/>
  <c r="K283" i="3"/>
  <c r="K284" i="3"/>
  <c r="K285" i="3"/>
  <c r="K286" i="3"/>
  <c r="K287" i="3"/>
  <c r="K288" i="3"/>
  <c r="K289" i="3"/>
  <c r="K290" i="3"/>
  <c r="K291" i="3"/>
  <c r="K292" i="3"/>
  <c r="K293" i="3"/>
  <c r="K294" i="3"/>
  <c r="K295" i="3"/>
  <c r="K296" i="3"/>
  <c r="K297" i="3"/>
  <c r="K298" i="3"/>
  <c r="K299" i="3"/>
  <c r="K300" i="3"/>
  <c r="K301" i="3"/>
  <c r="K302" i="3"/>
  <c r="K303" i="3"/>
  <c r="K304" i="3"/>
  <c r="K305" i="3"/>
  <c r="K306" i="3"/>
  <c r="K307" i="3"/>
  <c r="K308" i="3"/>
  <c r="K309" i="3"/>
  <c r="K310" i="3"/>
  <c r="K311" i="3"/>
  <c r="K312" i="3"/>
  <c r="K313" i="3"/>
  <c r="K314" i="3"/>
  <c r="K315" i="3"/>
  <c r="K316" i="3"/>
  <c r="K317" i="3"/>
  <c r="K318" i="3"/>
  <c r="K319" i="3"/>
  <c r="K320" i="3"/>
  <c r="K321" i="3"/>
  <c r="K322" i="3"/>
  <c r="K323" i="3"/>
  <c r="K324" i="3"/>
  <c r="K325" i="3"/>
  <c r="K326" i="3"/>
  <c r="K327" i="3"/>
  <c r="K328" i="3"/>
  <c r="K329" i="3"/>
  <c r="K330" i="3"/>
  <c r="K331" i="3"/>
  <c r="K332" i="3"/>
  <c r="K333" i="3"/>
  <c r="K334" i="3"/>
  <c r="K335" i="3"/>
  <c r="K336" i="3"/>
  <c r="K337" i="3"/>
  <c r="K338" i="3"/>
  <c r="K339" i="3"/>
  <c r="K340" i="3"/>
  <c r="K341" i="3"/>
  <c r="K342" i="3"/>
  <c r="K343" i="3"/>
  <c r="K344" i="3"/>
  <c r="K345" i="3"/>
  <c r="K346" i="3"/>
  <c r="K347" i="3"/>
  <c r="K348" i="3"/>
  <c r="K349" i="3"/>
  <c r="K350" i="3"/>
  <c r="K351" i="3"/>
  <c r="K352" i="3"/>
  <c r="K353" i="3"/>
  <c r="K354" i="3"/>
  <c r="K355" i="3"/>
  <c r="K356" i="3"/>
  <c r="K357" i="3"/>
  <c r="K358" i="3"/>
  <c r="K359" i="3"/>
  <c r="K360" i="3"/>
  <c r="K361" i="3"/>
  <c r="K362" i="3"/>
  <c r="K363" i="3"/>
  <c r="K364" i="3"/>
  <c r="K365" i="3"/>
  <c r="K366" i="3"/>
  <c r="K367" i="3"/>
  <c r="K368" i="3"/>
  <c r="K369" i="3"/>
  <c r="K370" i="3"/>
  <c r="K371" i="3"/>
  <c r="K372" i="3"/>
  <c r="K373" i="3"/>
  <c r="K374" i="3"/>
  <c r="K375" i="3"/>
  <c r="K376" i="3"/>
  <c r="K377" i="3"/>
  <c r="K378" i="3"/>
  <c r="K379" i="3"/>
  <c r="K380" i="3"/>
  <c r="K381" i="3"/>
  <c r="K382" i="3"/>
  <c r="K383" i="3"/>
  <c r="K384" i="3"/>
  <c r="K385" i="3"/>
  <c r="K386" i="3"/>
  <c r="K387" i="3"/>
  <c r="K388" i="3"/>
  <c r="K389" i="3"/>
  <c r="K390" i="3"/>
  <c r="K391" i="3"/>
  <c r="K392" i="3"/>
  <c r="K393" i="3"/>
  <c r="K394" i="3"/>
  <c r="K395" i="3"/>
  <c r="K396" i="3"/>
  <c r="K397" i="3"/>
  <c r="K398" i="3"/>
  <c r="K399" i="3"/>
  <c r="K400" i="3"/>
  <c r="K401" i="3"/>
  <c r="K402" i="3"/>
  <c r="K403" i="3"/>
  <c r="K404" i="3"/>
  <c r="K405" i="3"/>
  <c r="K406" i="3"/>
  <c r="K407" i="3"/>
  <c r="K408" i="3"/>
  <c r="K409" i="3"/>
  <c r="K410" i="3"/>
  <c r="K411" i="3"/>
  <c r="K412" i="3"/>
  <c r="K413" i="3"/>
  <c r="K414" i="3"/>
  <c r="K415" i="3"/>
  <c r="K416" i="3"/>
  <c r="K417" i="3"/>
  <c r="K418" i="3"/>
  <c r="K419" i="3"/>
  <c r="K420" i="3"/>
  <c r="K421" i="3"/>
  <c r="K422" i="3"/>
  <c r="K423" i="3"/>
  <c r="K424" i="3"/>
  <c r="K425" i="3"/>
  <c r="K426" i="3"/>
  <c r="K427" i="3"/>
  <c r="K428" i="3"/>
  <c r="K429" i="3"/>
  <c r="K430" i="3"/>
  <c r="K431" i="3"/>
  <c r="K432" i="3"/>
  <c r="K433" i="3"/>
  <c r="K434" i="3"/>
  <c r="K435" i="3"/>
  <c r="K436" i="3"/>
  <c r="K437" i="3"/>
  <c r="K438" i="3"/>
  <c r="K439" i="3"/>
  <c r="K440" i="3"/>
  <c r="K441" i="3"/>
  <c r="K442" i="3"/>
  <c r="K443" i="3"/>
  <c r="K444" i="3"/>
  <c r="K445" i="3"/>
  <c r="K446" i="3"/>
  <c r="K447" i="3"/>
  <c r="K448" i="3"/>
  <c r="K449" i="3"/>
  <c r="K450" i="3"/>
  <c r="K451" i="3"/>
  <c r="K452" i="3"/>
  <c r="K453" i="3"/>
  <c r="K454" i="3"/>
  <c r="K455" i="3"/>
  <c r="K456" i="3"/>
  <c r="K457" i="3"/>
  <c r="K458" i="3"/>
  <c r="K459" i="3"/>
  <c r="K460" i="3"/>
  <c r="K461" i="3"/>
  <c r="K462" i="3"/>
  <c r="K463" i="3"/>
  <c r="K464" i="3"/>
  <c r="K465" i="3"/>
  <c r="K466" i="3"/>
  <c r="K467" i="3"/>
  <c r="K468" i="3"/>
  <c r="K469" i="3"/>
  <c r="K470" i="3"/>
  <c r="K471" i="3"/>
  <c r="K472" i="3"/>
  <c r="K473" i="3"/>
  <c r="K474" i="3"/>
  <c r="K475" i="3"/>
  <c r="K476" i="3"/>
  <c r="K477" i="3"/>
  <c r="K478" i="3"/>
  <c r="K479" i="3"/>
  <c r="K480" i="3"/>
  <c r="K481" i="3"/>
  <c r="K482" i="3"/>
  <c r="K483" i="3"/>
  <c r="K484" i="3"/>
  <c r="K485" i="3"/>
  <c r="K486" i="3"/>
  <c r="K487" i="3"/>
  <c r="K488" i="3"/>
  <c r="K489" i="3"/>
  <c r="K490" i="3"/>
  <c r="K491" i="3"/>
  <c r="K492" i="3"/>
  <c r="K493" i="3"/>
  <c r="K494" i="3"/>
  <c r="K495" i="3"/>
  <c r="K496" i="3"/>
  <c r="K497" i="3"/>
  <c r="K498" i="3"/>
  <c r="K499" i="3"/>
  <c r="K500" i="3"/>
  <c r="K501" i="3"/>
  <c r="K502" i="3"/>
  <c r="K503" i="3"/>
  <c r="K504" i="3"/>
  <c r="K505" i="3"/>
  <c r="K506" i="3"/>
  <c r="K507" i="3"/>
  <c r="K508" i="3"/>
  <c r="K509" i="3"/>
  <c r="K510" i="3"/>
  <c r="K511" i="3"/>
  <c r="K512" i="3"/>
  <c r="K513" i="3"/>
  <c r="K514" i="3"/>
  <c r="K515" i="3"/>
  <c r="K516" i="3"/>
  <c r="K517" i="3"/>
  <c r="K518" i="3"/>
  <c r="K519" i="3"/>
  <c r="K520" i="3"/>
  <c r="K521" i="3"/>
  <c r="K522" i="3"/>
  <c r="K523" i="3"/>
  <c r="K524" i="3"/>
  <c r="K525" i="3"/>
  <c r="K526" i="3"/>
  <c r="K527" i="3"/>
  <c r="K528" i="3"/>
  <c r="K529" i="3"/>
  <c r="K530" i="3"/>
  <c r="K531" i="3"/>
  <c r="K532" i="3"/>
  <c r="K533" i="3"/>
  <c r="K534" i="3"/>
  <c r="K535" i="3"/>
  <c r="K536" i="3"/>
  <c r="K537" i="3"/>
  <c r="K538" i="3"/>
  <c r="K539" i="3"/>
  <c r="K540" i="3"/>
  <c r="K541" i="3"/>
  <c r="K542" i="3"/>
  <c r="K543" i="3"/>
  <c r="K544" i="3"/>
  <c r="K545" i="3"/>
  <c r="K546" i="3"/>
  <c r="K547" i="3"/>
  <c r="K548" i="3"/>
  <c r="K549" i="3"/>
  <c r="K550" i="3"/>
  <c r="K551" i="3"/>
  <c r="K552" i="3"/>
  <c r="K553" i="3"/>
  <c r="K554" i="3"/>
  <c r="K555" i="3"/>
  <c r="K556" i="3"/>
  <c r="K557" i="3"/>
  <c r="K558" i="3"/>
  <c r="K559" i="3"/>
  <c r="K560" i="3"/>
  <c r="K561" i="3"/>
  <c r="K562" i="3"/>
  <c r="K563" i="3"/>
  <c r="K564" i="3"/>
  <c r="K565" i="3"/>
  <c r="K566" i="3"/>
  <c r="K567" i="3"/>
  <c r="K568" i="3"/>
  <c r="K569" i="3"/>
  <c r="K570" i="3"/>
  <c r="K571" i="3"/>
  <c r="K572" i="3"/>
  <c r="K573" i="3"/>
  <c r="K574" i="3"/>
  <c r="K575" i="3"/>
  <c r="K576" i="3"/>
  <c r="K577" i="3"/>
  <c r="K578" i="3"/>
  <c r="K579" i="3"/>
  <c r="K580" i="3"/>
  <c r="K581" i="3"/>
  <c r="K582" i="3"/>
  <c r="K583" i="3"/>
  <c r="K584" i="3"/>
  <c r="K585" i="3"/>
  <c r="K586" i="3"/>
  <c r="K587" i="3"/>
  <c r="K588" i="3"/>
  <c r="K589" i="3"/>
  <c r="K590" i="3"/>
  <c r="K591" i="3"/>
  <c r="K592" i="3"/>
  <c r="K593" i="3"/>
  <c r="K594" i="3"/>
  <c r="K595" i="3"/>
  <c r="K596" i="3"/>
  <c r="K597" i="3"/>
  <c r="K598" i="3"/>
  <c r="K599" i="3"/>
  <c r="K600" i="3"/>
  <c r="K601" i="3"/>
  <c r="K602" i="3"/>
  <c r="K603" i="3"/>
  <c r="K604" i="3"/>
  <c r="K605" i="3"/>
  <c r="K606" i="3"/>
  <c r="K607" i="3"/>
  <c r="K608" i="3"/>
  <c r="K609" i="3"/>
  <c r="K610" i="3"/>
  <c r="K611" i="3"/>
  <c r="K612" i="3"/>
  <c r="K613" i="3"/>
  <c r="K614" i="3"/>
  <c r="K615" i="3"/>
  <c r="K616" i="3"/>
  <c r="K617" i="3"/>
  <c r="K618" i="3"/>
  <c r="K619" i="3"/>
  <c r="K620" i="3"/>
  <c r="K621" i="3"/>
  <c r="K622" i="3"/>
  <c r="K623" i="3"/>
  <c r="K624" i="3"/>
  <c r="K625" i="3"/>
  <c r="K626" i="3"/>
  <c r="K627" i="3"/>
  <c r="K628" i="3"/>
  <c r="K629" i="3"/>
  <c r="K630" i="3"/>
  <c r="K631" i="3"/>
  <c r="K632" i="3"/>
  <c r="K633" i="3"/>
  <c r="K634" i="3"/>
  <c r="K635" i="3"/>
  <c r="K636" i="3"/>
  <c r="K637" i="3"/>
  <c r="K638" i="3"/>
  <c r="K639" i="3"/>
  <c r="K640" i="3"/>
  <c r="K641" i="3"/>
  <c r="K642" i="3"/>
  <c r="K643" i="3"/>
  <c r="K644" i="3"/>
  <c r="K645" i="3"/>
  <c r="K646" i="3"/>
  <c r="K647" i="3"/>
  <c r="K648" i="3"/>
  <c r="K649" i="3"/>
  <c r="K650" i="3"/>
  <c r="K651" i="3"/>
  <c r="K652" i="3"/>
  <c r="K653" i="3"/>
  <c r="K654" i="3"/>
  <c r="K655" i="3"/>
  <c r="K656" i="3"/>
  <c r="K657" i="3"/>
  <c r="K658" i="3"/>
  <c r="K659" i="3"/>
  <c r="K660" i="3"/>
  <c r="K661" i="3"/>
  <c r="K662" i="3"/>
  <c r="K663" i="3"/>
  <c r="K664" i="3"/>
  <c r="K665" i="3"/>
  <c r="K666" i="3"/>
  <c r="K667" i="3"/>
  <c r="K668" i="3"/>
  <c r="K669" i="3"/>
  <c r="K670" i="3"/>
  <c r="K671" i="3"/>
  <c r="K672" i="3"/>
  <c r="K673" i="3"/>
  <c r="K674" i="3"/>
  <c r="K675" i="3"/>
  <c r="K676" i="3"/>
  <c r="K677" i="3"/>
  <c r="K678" i="3"/>
  <c r="K679" i="3"/>
  <c r="K680" i="3"/>
  <c r="K681" i="3"/>
  <c r="K682" i="3"/>
  <c r="K683" i="3"/>
  <c r="K684" i="3"/>
  <c r="K685" i="3"/>
  <c r="K686" i="3"/>
  <c r="K687" i="3"/>
  <c r="K688" i="3"/>
  <c r="K689" i="3"/>
  <c r="K690" i="3"/>
  <c r="K691" i="3"/>
  <c r="K692" i="3"/>
  <c r="K693" i="3"/>
  <c r="K694" i="3"/>
  <c r="K695" i="3"/>
  <c r="K696" i="3"/>
  <c r="K697" i="3"/>
  <c r="K698" i="3"/>
  <c r="K699" i="3"/>
  <c r="K700" i="3"/>
  <c r="K701" i="3"/>
  <c r="K702" i="3"/>
  <c r="K703" i="3"/>
  <c r="K704" i="3"/>
  <c r="K705" i="3"/>
  <c r="K706" i="3"/>
  <c r="K707" i="3"/>
  <c r="K708" i="3"/>
  <c r="K709" i="3"/>
  <c r="K710" i="3"/>
  <c r="K711" i="3"/>
  <c r="K712" i="3"/>
  <c r="K713" i="3"/>
  <c r="K714" i="3"/>
  <c r="K715" i="3"/>
  <c r="K716" i="3"/>
  <c r="K717" i="3"/>
  <c r="K718" i="3"/>
  <c r="K719" i="3"/>
  <c r="K720" i="3"/>
  <c r="K721" i="3"/>
  <c r="K722" i="3"/>
  <c r="K723" i="3"/>
  <c r="K724" i="3"/>
  <c r="K725" i="3"/>
  <c r="K726" i="3"/>
  <c r="K727" i="3"/>
  <c r="K728" i="3"/>
  <c r="K729" i="3"/>
  <c r="K730" i="3"/>
  <c r="K731" i="3"/>
  <c r="K732" i="3"/>
  <c r="K733" i="3"/>
  <c r="K734" i="3"/>
  <c r="K735" i="3"/>
  <c r="K736" i="3"/>
  <c r="K737" i="3"/>
  <c r="K738" i="3"/>
  <c r="K739" i="3"/>
  <c r="K740" i="3"/>
  <c r="K741" i="3"/>
  <c r="K742" i="3"/>
  <c r="K743" i="3"/>
  <c r="K744" i="3"/>
  <c r="K745" i="3"/>
  <c r="K746" i="3"/>
  <c r="K747" i="3"/>
  <c r="K748" i="3"/>
  <c r="K749" i="3"/>
  <c r="K750" i="3"/>
  <c r="K751" i="3"/>
  <c r="K752" i="3"/>
  <c r="K753" i="3"/>
  <c r="K754" i="3"/>
  <c r="K755" i="3"/>
  <c r="K756" i="3"/>
  <c r="K757" i="3"/>
  <c r="K758" i="3"/>
  <c r="K759" i="3"/>
  <c r="K760" i="3"/>
  <c r="K761" i="3"/>
  <c r="K762" i="3"/>
  <c r="K763" i="3"/>
  <c r="K764" i="3"/>
  <c r="K765" i="3"/>
  <c r="K766" i="3"/>
  <c r="K767" i="3"/>
  <c r="K768" i="3"/>
  <c r="K769" i="3"/>
  <c r="K770" i="3"/>
  <c r="K771" i="3"/>
  <c r="K772" i="3"/>
  <c r="K773" i="3"/>
  <c r="K774" i="3"/>
  <c r="K775" i="3"/>
  <c r="K776" i="3"/>
  <c r="K777" i="3"/>
  <c r="K778" i="3"/>
  <c r="K779" i="3"/>
  <c r="K780" i="3"/>
  <c r="K781" i="3"/>
  <c r="K782" i="3"/>
  <c r="K783" i="3"/>
  <c r="K784" i="3"/>
  <c r="K785" i="3"/>
  <c r="K786" i="3"/>
  <c r="K787" i="3"/>
  <c r="K788" i="3"/>
  <c r="K789" i="3"/>
  <c r="K790" i="3"/>
  <c r="K791" i="3"/>
  <c r="K792" i="3"/>
  <c r="K793" i="3"/>
  <c r="K794" i="3"/>
  <c r="K795" i="3"/>
  <c r="K796" i="3"/>
  <c r="K797" i="3"/>
  <c r="K798" i="3"/>
  <c r="K799" i="3"/>
  <c r="K800" i="3"/>
  <c r="K801" i="3"/>
  <c r="K802" i="3"/>
  <c r="K803" i="3"/>
  <c r="K804" i="3"/>
  <c r="K805" i="3"/>
  <c r="K806" i="3"/>
  <c r="K807" i="3"/>
  <c r="K808" i="3"/>
  <c r="K809" i="3"/>
  <c r="K810" i="3"/>
  <c r="K811" i="3"/>
  <c r="K812" i="3"/>
  <c r="K813" i="3"/>
  <c r="K814" i="3"/>
  <c r="K815" i="3"/>
  <c r="K816" i="3"/>
  <c r="K817" i="3"/>
  <c r="K818" i="3"/>
  <c r="K819" i="3"/>
  <c r="K820" i="3"/>
  <c r="K821" i="3"/>
  <c r="K822" i="3"/>
  <c r="K823" i="3"/>
  <c r="K824" i="3"/>
  <c r="K825" i="3"/>
  <c r="K826" i="3"/>
  <c r="K827" i="3"/>
  <c r="K828" i="3"/>
  <c r="K829" i="3"/>
  <c r="K830" i="3"/>
  <c r="K831" i="3"/>
  <c r="K832" i="3"/>
  <c r="K833" i="3"/>
  <c r="K834" i="3"/>
  <c r="K835" i="3"/>
  <c r="K836" i="3"/>
  <c r="K837" i="3"/>
  <c r="K838" i="3"/>
  <c r="K839" i="3"/>
  <c r="K840" i="3"/>
  <c r="K841" i="3"/>
  <c r="K842" i="3"/>
  <c r="K843" i="3"/>
  <c r="K844" i="3"/>
  <c r="K845" i="3"/>
  <c r="K846" i="3"/>
  <c r="K847" i="3"/>
  <c r="K848" i="3"/>
  <c r="K849" i="3"/>
  <c r="K850" i="3"/>
  <c r="K851" i="3"/>
  <c r="K852" i="3"/>
  <c r="K853" i="3"/>
  <c r="K854" i="3"/>
  <c r="K855" i="3"/>
  <c r="K856" i="3"/>
  <c r="K857" i="3"/>
  <c r="K858" i="3"/>
  <c r="K859" i="3"/>
  <c r="K860" i="3"/>
  <c r="K861" i="3"/>
  <c r="K862" i="3"/>
  <c r="K863" i="3"/>
  <c r="K864" i="3"/>
  <c r="K865" i="3"/>
  <c r="K866" i="3"/>
  <c r="K867" i="3"/>
  <c r="K868" i="3"/>
  <c r="K869" i="3"/>
  <c r="K870" i="3"/>
  <c r="K871" i="3"/>
  <c r="K872" i="3"/>
  <c r="K873" i="3"/>
  <c r="K874" i="3"/>
  <c r="K875" i="3"/>
  <c r="K876" i="3"/>
  <c r="K877" i="3"/>
  <c r="K878" i="3"/>
  <c r="K879" i="3"/>
  <c r="K880" i="3"/>
  <c r="K881" i="3"/>
  <c r="K882" i="3"/>
  <c r="K883" i="3"/>
  <c r="K884" i="3"/>
  <c r="K885" i="3"/>
  <c r="K886" i="3"/>
  <c r="K887" i="3"/>
  <c r="K888" i="3"/>
  <c r="K889" i="3"/>
  <c r="K890" i="3"/>
  <c r="K891" i="3"/>
  <c r="K892" i="3"/>
  <c r="K893" i="3"/>
  <c r="K894" i="3"/>
  <c r="K895" i="3"/>
  <c r="K896" i="3"/>
  <c r="K897" i="3"/>
  <c r="K898" i="3"/>
  <c r="K899" i="3"/>
  <c r="K900" i="3"/>
  <c r="K901" i="3"/>
  <c r="K902" i="3"/>
  <c r="K903" i="3"/>
  <c r="K904" i="3"/>
  <c r="K905" i="3"/>
  <c r="K906" i="3"/>
  <c r="K907" i="3"/>
  <c r="K908" i="3"/>
  <c r="K909" i="3"/>
  <c r="K910" i="3"/>
  <c r="K911" i="3"/>
  <c r="K912" i="3"/>
  <c r="K913" i="3"/>
  <c r="K914" i="3"/>
  <c r="K915" i="3"/>
  <c r="K916" i="3"/>
  <c r="K917" i="3"/>
  <c r="K918" i="3"/>
  <c r="K919" i="3"/>
  <c r="K920" i="3"/>
  <c r="K921" i="3"/>
  <c r="K922" i="3"/>
  <c r="K923" i="3"/>
  <c r="K924" i="3"/>
  <c r="K925" i="3"/>
  <c r="K926" i="3"/>
  <c r="K927" i="3"/>
  <c r="K928" i="3"/>
  <c r="K929" i="3"/>
  <c r="K930" i="3"/>
  <c r="K931" i="3"/>
  <c r="K932" i="3"/>
  <c r="K933" i="3"/>
  <c r="K934" i="3"/>
  <c r="K935" i="3"/>
  <c r="K936" i="3"/>
  <c r="K937" i="3"/>
  <c r="K938" i="3"/>
  <c r="K939" i="3"/>
  <c r="K940" i="3"/>
  <c r="K941" i="3"/>
  <c r="K942" i="3"/>
  <c r="K943" i="3"/>
  <c r="K944" i="3"/>
  <c r="K945" i="3"/>
  <c r="K946" i="3"/>
  <c r="K947" i="3"/>
  <c r="K948" i="3"/>
  <c r="K949" i="3"/>
  <c r="K950" i="3"/>
  <c r="K951" i="3"/>
  <c r="K952" i="3"/>
  <c r="K953" i="3"/>
  <c r="K954" i="3"/>
  <c r="K955" i="3"/>
  <c r="K956" i="3"/>
  <c r="K957" i="3"/>
  <c r="K958" i="3"/>
  <c r="K959" i="3"/>
  <c r="K960" i="3"/>
  <c r="K961" i="3"/>
  <c r="K962" i="3"/>
  <c r="K963" i="3"/>
  <c r="K964" i="3"/>
  <c r="G23" i="9" l="1"/>
  <c r="K23" i="9"/>
  <c r="J23" i="9"/>
  <c r="A127" i="6"/>
  <c r="H129" i="6" s="1" a="1"/>
  <c r="H129" i="6" s="1"/>
  <c r="A114" i="6"/>
  <c r="H116" i="6" s="1" a="1"/>
  <c r="H116" i="6" s="1"/>
  <c r="A101" i="6"/>
  <c r="A88" i="6"/>
  <c r="A75" i="6"/>
  <c r="A62" i="6"/>
  <c r="H64" i="6" s="1" a="1"/>
  <c r="A49" i="6"/>
  <c r="A36" i="6"/>
  <c r="A23" i="6"/>
  <c r="A10" i="6"/>
  <c r="J16" i="6" l="1"/>
  <c r="J13" i="6"/>
  <c r="J14" i="6"/>
  <c r="J15" i="6"/>
  <c r="J17" i="6"/>
  <c r="J18" i="6"/>
  <c r="J19" i="6"/>
  <c r="J20" i="6"/>
  <c r="J21" i="6"/>
  <c r="I116" i="6"/>
  <c r="G116" i="6"/>
  <c r="I129" i="6"/>
  <c r="G129" i="6"/>
  <c r="H64" i="6"/>
  <c r="G64" i="6" s="1"/>
  <c r="I65" i="6"/>
  <c r="I66" i="6"/>
  <c r="G66" i="6"/>
  <c r="G65" i="6"/>
  <c r="G25" i="9"/>
  <c r="K25" i="9"/>
  <c r="J25" i="9"/>
  <c r="K55" i="6"/>
  <c r="J58" i="6"/>
  <c r="K56" i="6"/>
  <c r="J59" i="6"/>
  <c r="J60" i="6"/>
  <c r="K58" i="6"/>
  <c r="K57" i="6"/>
  <c r="J55" i="6"/>
  <c r="K53" i="6"/>
  <c r="J56" i="6"/>
  <c r="K54" i="6"/>
  <c r="K59" i="6"/>
  <c r="K60" i="6"/>
  <c r="J54" i="6"/>
  <c r="J53" i="6"/>
  <c r="H51" i="6" a="1"/>
  <c r="J57" i="6"/>
  <c r="K81" i="6"/>
  <c r="J84" i="6"/>
  <c r="K82" i="6"/>
  <c r="J85" i="6"/>
  <c r="K83" i="6"/>
  <c r="J86" i="6"/>
  <c r="K84" i="6"/>
  <c r="K85" i="6"/>
  <c r="K79" i="6"/>
  <c r="J82" i="6"/>
  <c r="J83" i="6"/>
  <c r="K86" i="6"/>
  <c r="J78" i="6"/>
  <c r="J80" i="6"/>
  <c r="J79" i="6"/>
  <c r="H77" i="6" a="1"/>
  <c r="H77" i="6" s="1"/>
  <c r="K77" i="6" s="1"/>
  <c r="K78" i="6"/>
  <c r="J81" i="6"/>
  <c r="K80" i="6"/>
  <c r="K107" i="6"/>
  <c r="J110" i="6"/>
  <c r="K108" i="6"/>
  <c r="J111" i="6"/>
  <c r="K109" i="6"/>
  <c r="J112" i="6"/>
  <c r="K110" i="6"/>
  <c r="K111" i="6"/>
  <c r="J107" i="6"/>
  <c r="K105" i="6"/>
  <c r="J108" i="6"/>
  <c r="K106" i="6"/>
  <c r="K112" i="6"/>
  <c r="H103" i="6" a="1"/>
  <c r="H103" i="6" s="1"/>
  <c r="J104" i="6"/>
  <c r="J106" i="6"/>
  <c r="J105" i="6"/>
  <c r="K104" i="6"/>
  <c r="J109" i="6"/>
  <c r="J117" i="6"/>
  <c r="J118" i="6"/>
  <c r="J119" i="6"/>
  <c r="K117" i="6"/>
  <c r="J120" i="6"/>
  <c r="K118" i="6"/>
  <c r="J121" i="6"/>
  <c r="K124" i="6"/>
  <c r="K125" i="6"/>
  <c r="K119" i="6"/>
  <c r="J122" i="6"/>
  <c r="K120" i="6"/>
  <c r="J123" i="6"/>
  <c r="K122" i="6"/>
  <c r="J125" i="6"/>
  <c r="K121" i="6"/>
  <c r="J124" i="6"/>
  <c r="K123" i="6"/>
  <c r="J116" i="6"/>
  <c r="K116" i="6"/>
  <c r="J65" i="6"/>
  <c r="J66" i="6"/>
  <c r="J67" i="6"/>
  <c r="K65" i="6"/>
  <c r="J68" i="6"/>
  <c r="K66" i="6"/>
  <c r="J69" i="6"/>
  <c r="K72" i="6"/>
  <c r="K73" i="6"/>
  <c r="K67" i="6"/>
  <c r="J70" i="6"/>
  <c r="K68" i="6"/>
  <c r="J71" i="6"/>
  <c r="K70" i="6"/>
  <c r="J73" i="6"/>
  <c r="K69" i="6"/>
  <c r="J72" i="6"/>
  <c r="K71" i="6"/>
  <c r="J91" i="6"/>
  <c r="J92" i="6"/>
  <c r="K91" i="6"/>
  <c r="J94" i="6"/>
  <c r="K92" i="6"/>
  <c r="J95" i="6"/>
  <c r="J93" i="6"/>
  <c r="K98" i="6"/>
  <c r="K93" i="6"/>
  <c r="J96" i="6"/>
  <c r="K94" i="6"/>
  <c r="J97" i="6"/>
  <c r="H90" i="6" a="1"/>
  <c r="H90" i="6" s="1"/>
  <c r="J90" i="6" s="1"/>
  <c r="K96" i="6"/>
  <c r="J99" i="6"/>
  <c r="K95" i="6"/>
  <c r="J98" i="6"/>
  <c r="K97" i="6"/>
  <c r="K99" i="6"/>
  <c r="K133" i="6"/>
  <c r="J136" i="6"/>
  <c r="K134" i="6"/>
  <c r="J137" i="6"/>
  <c r="K135" i="6"/>
  <c r="J138" i="6"/>
  <c r="K136" i="6"/>
  <c r="K137" i="6"/>
  <c r="J133" i="6"/>
  <c r="K131" i="6"/>
  <c r="J135" i="6"/>
  <c r="K138" i="6"/>
  <c r="J130" i="6"/>
  <c r="J132" i="6"/>
  <c r="J131" i="6"/>
  <c r="K130" i="6"/>
  <c r="J134" i="6"/>
  <c r="K132" i="6"/>
  <c r="K129" i="6"/>
  <c r="J129" i="6"/>
  <c r="K42" i="6"/>
  <c r="K43" i="6"/>
  <c r="K44" i="6"/>
  <c r="K45" i="6"/>
  <c r="K46" i="6"/>
  <c r="K47" i="6"/>
  <c r="J42" i="6"/>
  <c r="J43" i="6"/>
  <c r="J44" i="6"/>
  <c r="J45" i="6"/>
  <c r="J46" i="6"/>
  <c r="J47" i="6"/>
  <c r="H38" i="6" a="1"/>
  <c r="K30" i="6"/>
  <c r="K31" i="6"/>
  <c r="K32" i="6"/>
  <c r="K33" i="6"/>
  <c r="K34" i="6"/>
  <c r="J30" i="6"/>
  <c r="J31" i="6"/>
  <c r="J32" i="6"/>
  <c r="J33" i="6"/>
  <c r="J34" i="6"/>
  <c r="H25" i="6" a="1"/>
  <c r="K19" i="6"/>
  <c r="K20" i="6"/>
  <c r="K21" i="6"/>
  <c r="H12" i="6" a="1"/>
  <c r="C17" i="8"/>
  <c r="K64" i="6" l="1"/>
  <c r="J64" i="6"/>
  <c r="I64" i="6"/>
  <c r="K29" i="6"/>
  <c r="K17" i="6"/>
  <c r="H51" i="6"/>
  <c r="J51" i="6" s="1"/>
  <c r="I52" i="6"/>
  <c r="K52" i="6"/>
  <c r="J41" i="6"/>
  <c r="J52" i="6"/>
  <c r="K16" i="6"/>
  <c r="K15" i="6"/>
  <c r="L15" i="6" s="1"/>
  <c r="K18" i="6"/>
  <c r="G27" i="9"/>
  <c r="K27" i="9"/>
  <c r="J27" i="9"/>
  <c r="K41" i="6"/>
  <c r="J40" i="6"/>
  <c r="K40" i="6"/>
  <c r="H38" i="6"/>
  <c r="K38" i="6" s="1"/>
  <c r="J39" i="6"/>
  <c r="K39" i="6"/>
  <c r="J29" i="6"/>
  <c r="K28" i="6"/>
  <c r="J28" i="6"/>
  <c r="J27" i="6"/>
  <c r="K27" i="6"/>
  <c r="H25" i="6"/>
  <c r="J26" i="6"/>
  <c r="K26" i="6"/>
  <c r="L121" i="6"/>
  <c r="L107" i="6"/>
  <c r="L70" i="6"/>
  <c r="L57" i="6"/>
  <c r="L99" i="6"/>
  <c r="L129" i="6"/>
  <c r="L55" i="6"/>
  <c r="L72" i="6"/>
  <c r="L117" i="6"/>
  <c r="L79" i="6"/>
  <c r="L60" i="6"/>
  <c r="L56" i="6"/>
  <c r="L112" i="6"/>
  <c r="L105" i="6"/>
  <c r="L94" i="6"/>
  <c r="L80" i="6"/>
  <c r="L84" i="6"/>
  <c r="J77" i="6"/>
  <c r="L77" i="6" s="1"/>
  <c r="L66" i="6"/>
  <c r="L78" i="6"/>
  <c r="L98" i="6"/>
  <c r="L71" i="6"/>
  <c r="L65" i="6"/>
  <c r="L106" i="6"/>
  <c r="L111" i="6"/>
  <c r="L110" i="6"/>
  <c r="L31" i="6"/>
  <c r="L120" i="6"/>
  <c r="L133" i="6"/>
  <c r="L83" i="6"/>
  <c r="L138" i="6"/>
  <c r="L134" i="6"/>
  <c r="L69" i="6"/>
  <c r="L119" i="6"/>
  <c r="L116" i="6"/>
  <c r="L92" i="6"/>
  <c r="G103" i="6"/>
  <c r="I103" i="6"/>
  <c r="L131" i="6"/>
  <c r="L97" i="6"/>
  <c r="L82" i="6"/>
  <c r="L130" i="6"/>
  <c r="L96" i="6"/>
  <c r="L118" i="6"/>
  <c r="L108" i="6"/>
  <c r="K90" i="6"/>
  <c r="L90" i="6" s="1"/>
  <c r="L68" i="6"/>
  <c r="L123" i="6"/>
  <c r="L53" i="6"/>
  <c r="L59" i="6"/>
  <c r="L135" i="6"/>
  <c r="K103" i="6"/>
  <c r="L81" i="6"/>
  <c r="L86" i="6"/>
  <c r="L54" i="6"/>
  <c r="L104" i="6"/>
  <c r="L137" i="6"/>
  <c r="L91" i="6"/>
  <c r="L124" i="6"/>
  <c r="L132" i="6"/>
  <c r="L93" i="6"/>
  <c r="L73" i="6"/>
  <c r="L67" i="6"/>
  <c r="L122" i="6"/>
  <c r="J103" i="6"/>
  <c r="L58" i="6"/>
  <c r="I90" i="6"/>
  <c r="G90" i="6"/>
  <c r="L136" i="6"/>
  <c r="L125" i="6"/>
  <c r="L95" i="6"/>
  <c r="L109" i="6"/>
  <c r="G77" i="6"/>
  <c r="I77" i="6"/>
  <c r="L85" i="6"/>
  <c r="K14" i="6"/>
  <c r="L20" i="6"/>
  <c r="L30" i="6"/>
  <c r="L21" i="6"/>
  <c r="K13" i="6"/>
  <c r="L45" i="6"/>
  <c r="L34" i="6"/>
  <c r="L44" i="6"/>
  <c r="L19" i="6"/>
  <c r="L47" i="6"/>
  <c r="L46" i="6"/>
  <c r="L33" i="6"/>
  <c r="L43" i="6"/>
  <c r="L32" i="6"/>
  <c r="L42" i="6"/>
  <c r="H12" i="6"/>
  <c r="J12" i="6" s="1"/>
  <c r="H7" i="3"/>
  <c r="J7" i="3"/>
  <c r="O7" i="3"/>
  <c r="H8" i="3"/>
  <c r="J8" i="3"/>
  <c r="O8" i="3"/>
  <c r="D56" i="5" s="1"/>
  <c r="H9" i="3"/>
  <c r="J9" i="3"/>
  <c r="O9" i="3"/>
  <c r="H10" i="3"/>
  <c r="J10" i="3"/>
  <c r="O10" i="3"/>
  <c r="H11" i="3"/>
  <c r="J11" i="3"/>
  <c r="O11" i="3"/>
  <c r="H12" i="3"/>
  <c r="J12" i="3"/>
  <c r="O12" i="3"/>
  <c r="H13" i="3"/>
  <c r="J13" i="3"/>
  <c r="O13" i="3"/>
  <c r="H14" i="3"/>
  <c r="J14" i="3"/>
  <c r="O14" i="3"/>
  <c r="H15" i="3"/>
  <c r="J15" i="3"/>
  <c r="O15" i="3"/>
  <c r="H16" i="3"/>
  <c r="J16" i="3"/>
  <c r="O16" i="3"/>
  <c r="H17" i="3"/>
  <c r="J17" i="3"/>
  <c r="O17" i="3"/>
  <c r="H18" i="3"/>
  <c r="J18" i="3"/>
  <c r="O18" i="3"/>
  <c r="H19" i="3"/>
  <c r="J19" i="3"/>
  <c r="O19" i="3"/>
  <c r="H20" i="3"/>
  <c r="J20" i="3"/>
  <c r="O20" i="3"/>
  <c r="H21" i="3"/>
  <c r="J21" i="3"/>
  <c r="O21" i="3"/>
  <c r="H22" i="3"/>
  <c r="J22" i="3"/>
  <c r="O22" i="3"/>
  <c r="H23" i="3"/>
  <c r="J23" i="3"/>
  <c r="O23" i="3"/>
  <c r="H24" i="3"/>
  <c r="J24" i="3"/>
  <c r="O24" i="3"/>
  <c r="H25" i="3"/>
  <c r="J25" i="3"/>
  <c r="O25" i="3"/>
  <c r="H26" i="3"/>
  <c r="J26" i="3"/>
  <c r="O26" i="3"/>
  <c r="H27" i="3"/>
  <c r="J27" i="3"/>
  <c r="O27" i="3"/>
  <c r="H28" i="3"/>
  <c r="J28" i="3"/>
  <c r="O28" i="3"/>
  <c r="H29" i="3"/>
  <c r="J29" i="3"/>
  <c r="O29" i="3"/>
  <c r="H30" i="3"/>
  <c r="J30" i="3"/>
  <c r="O30" i="3"/>
  <c r="H31" i="3"/>
  <c r="J31" i="3"/>
  <c r="O31" i="3"/>
  <c r="H32" i="3"/>
  <c r="J32" i="3"/>
  <c r="O32" i="3"/>
  <c r="H33" i="3"/>
  <c r="J33" i="3"/>
  <c r="L33" i="3" s="1"/>
  <c r="O33" i="3"/>
  <c r="H34" i="3"/>
  <c r="J34" i="3"/>
  <c r="O34" i="3"/>
  <c r="H35" i="3"/>
  <c r="J35" i="3"/>
  <c r="O35" i="3"/>
  <c r="H36" i="3"/>
  <c r="J36" i="3"/>
  <c r="O36" i="3"/>
  <c r="H37" i="3"/>
  <c r="J37" i="3"/>
  <c r="L37" i="3" s="1"/>
  <c r="O37" i="3"/>
  <c r="H38" i="3"/>
  <c r="J38" i="3"/>
  <c r="O38" i="3"/>
  <c r="H39" i="3"/>
  <c r="J39" i="3"/>
  <c r="O39" i="3"/>
  <c r="H40" i="3"/>
  <c r="J40" i="3"/>
  <c r="O40" i="3"/>
  <c r="H41" i="3"/>
  <c r="J41" i="3"/>
  <c r="L41" i="3" s="1"/>
  <c r="O41" i="3"/>
  <c r="H42" i="3"/>
  <c r="J42" i="3"/>
  <c r="O42" i="3"/>
  <c r="H43" i="3"/>
  <c r="J43" i="3"/>
  <c r="O43" i="3"/>
  <c r="H44" i="3"/>
  <c r="J44" i="3"/>
  <c r="O44" i="3"/>
  <c r="H45" i="3"/>
  <c r="J45" i="3"/>
  <c r="O45" i="3"/>
  <c r="H46" i="3"/>
  <c r="J46" i="3"/>
  <c r="O46" i="3"/>
  <c r="H47" i="3"/>
  <c r="J47" i="3"/>
  <c r="O47" i="3"/>
  <c r="H48" i="3"/>
  <c r="J48" i="3"/>
  <c r="O48" i="3"/>
  <c r="H49" i="3"/>
  <c r="J49" i="3"/>
  <c r="O49" i="3"/>
  <c r="H50" i="3"/>
  <c r="J50" i="3"/>
  <c r="O50" i="3"/>
  <c r="H51" i="3"/>
  <c r="J51" i="3"/>
  <c r="O51" i="3"/>
  <c r="H52" i="3"/>
  <c r="J52" i="3"/>
  <c r="O52" i="3"/>
  <c r="H53" i="3"/>
  <c r="J53" i="3"/>
  <c r="O53" i="3"/>
  <c r="H54" i="3"/>
  <c r="J54" i="3"/>
  <c r="O54" i="3"/>
  <c r="H55" i="3"/>
  <c r="J55" i="3"/>
  <c r="O55" i="3"/>
  <c r="H56" i="3"/>
  <c r="J56" i="3"/>
  <c r="O56" i="3"/>
  <c r="H57" i="3"/>
  <c r="J57" i="3"/>
  <c r="O57" i="3"/>
  <c r="H58" i="3"/>
  <c r="J58" i="3"/>
  <c r="O58" i="3"/>
  <c r="H59" i="3"/>
  <c r="J59" i="3"/>
  <c r="O59" i="3"/>
  <c r="H60" i="3"/>
  <c r="J60" i="3"/>
  <c r="O60" i="3"/>
  <c r="H61" i="3"/>
  <c r="J61" i="3"/>
  <c r="O61" i="3"/>
  <c r="H62" i="3"/>
  <c r="J62" i="3"/>
  <c r="O62" i="3"/>
  <c r="H63" i="3"/>
  <c r="J63" i="3"/>
  <c r="O63" i="3"/>
  <c r="H64" i="3"/>
  <c r="J64" i="3"/>
  <c r="O64" i="3"/>
  <c r="H65" i="3"/>
  <c r="J65" i="3"/>
  <c r="L65" i="3" s="1"/>
  <c r="O65" i="3"/>
  <c r="H66" i="3"/>
  <c r="J66" i="3"/>
  <c r="O66" i="3"/>
  <c r="H67" i="3"/>
  <c r="J67" i="3"/>
  <c r="O67" i="3"/>
  <c r="H68" i="3"/>
  <c r="J68" i="3"/>
  <c r="O68" i="3"/>
  <c r="H69" i="3"/>
  <c r="J69" i="3"/>
  <c r="O69" i="3"/>
  <c r="H70" i="3"/>
  <c r="J70" i="3"/>
  <c r="O70" i="3"/>
  <c r="H71" i="3"/>
  <c r="J71" i="3"/>
  <c r="O71" i="3"/>
  <c r="H72" i="3"/>
  <c r="J72" i="3"/>
  <c r="O72" i="3"/>
  <c r="H73" i="3"/>
  <c r="J73" i="3"/>
  <c r="O73" i="3"/>
  <c r="H74" i="3"/>
  <c r="J74" i="3"/>
  <c r="O74" i="3"/>
  <c r="H75" i="3"/>
  <c r="J75" i="3"/>
  <c r="O75" i="3"/>
  <c r="H76" i="3"/>
  <c r="J76" i="3"/>
  <c r="O76" i="3"/>
  <c r="H77" i="3"/>
  <c r="J77" i="3"/>
  <c r="O77" i="3"/>
  <c r="H78" i="3"/>
  <c r="J78" i="3"/>
  <c r="O78" i="3"/>
  <c r="H79" i="3"/>
  <c r="J79" i="3"/>
  <c r="O79" i="3"/>
  <c r="H80" i="3"/>
  <c r="J80" i="3"/>
  <c r="O80" i="3"/>
  <c r="H81" i="3"/>
  <c r="J81" i="3"/>
  <c r="L81" i="3" s="1"/>
  <c r="O81" i="3"/>
  <c r="H82" i="3"/>
  <c r="J82" i="3"/>
  <c r="O82" i="3"/>
  <c r="H83" i="3"/>
  <c r="J83" i="3"/>
  <c r="O83" i="3"/>
  <c r="H84" i="3"/>
  <c r="J84" i="3"/>
  <c r="O84" i="3"/>
  <c r="H85" i="3"/>
  <c r="J85" i="3"/>
  <c r="O85" i="3"/>
  <c r="H86" i="3"/>
  <c r="J86" i="3"/>
  <c r="O86" i="3"/>
  <c r="H87" i="3"/>
  <c r="J87" i="3"/>
  <c r="O87" i="3"/>
  <c r="H88" i="3"/>
  <c r="J88" i="3"/>
  <c r="O88" i="3"/>
  <c r="H89" i="3"/>
  <c r="J89" i="3"/>
  <c r="O89" i="3"/>
  <c r="H90" i="3"/>
  <c r="J90" i="3"/>
  <c r="O90" i="3"/>
  <c r="H91" i="3"/>
  <c r="J91" i="3"/>
  <c r="O91" i="3"/>
  <c r="H92" i="3"/>
  <c r="J92" i="3"/>
  <c r="O92" i="3"/>
  <c r="H93" i="3"/>
  <c r="J93" i="3"/>
  <c r="O93" i="3"/>
  <c r="H94" i="3"/>
  <c r="J94" i="3"/>
  <c r="O94" i="3"/>
  <c r="H95" i="3"/>
  <c r="J95" i="3"/>
  <c r="O95" i="3"/>
  <c r="H96" i="3"/>
  <c r="J96" i="3"/>
  <c r="O96" i="3"/>
  <c r="H97" i="3"/>
  <c r="J97" i="3"/>
  <c r="O97" i="3"/>
  <c r="H98" i="3"/>
  <c r="J98" i="3"/>
  <c r="O98" i="3"/>
  <c r="H99" i="3"/>
  <c r="J99" i="3"/>
  <c r="O99" i="3"/>
  <c r="H100" i="3"/>
  <c r="J100" i="3"/>
  <c r="O100" i="3"/>
  <c r="H101" i="3"/>
  <c r="J101" i="3"/>
  <c r="O101" i="3"/>
  <c r="H102" i="3"/>
  <c r="J102" i="3"/>
  <c r="O102" i="3"/>
  <c r="H103" i="3"/>
  <c r="J103" i="3"/>
  <c r="O103" i="3"/>
  <c r="H104" i="3"/>
  <c r="J104" i="3"/>
  <c r="O104" i="3"/>
  <c r="H105" i="3"/>
  <c r="J105" i="3"/>
  <c r="O105" i="3"/>
  <c r="H106" i="3"/>
  <c r="J106" i="3"/>
  <c r="O106" i="3"/>
  <c r="H107" i="3"/>
  <c r="J107" i="3"/>
  <c r="O107" i="3"/>
  <c r="H108" i="3"/>
  <c r="J108" i="3"/>
  <c r="O108" i="3"/>
  <c r="H109" i="3"/>
  <c r="J109" i="3"/>
  <c r="O109" i="3"/>
  <c r="H110" i="3"/>
  <c r="J110" i="3"/>
  <c r="O110" i="3"/>
  <c r="H111" i="3"/>
  <c r="J111" i="3"/>
  <c r="O111" i="3"/>
  <c r="H112" i="3"/>
  <c r="J112" i="3"/>
  <c r="O112" i="3"/>
  <c r="H113" i="3"/>
  <c r="J113" i="3"/>
  <c r="O113" i="3"/>
  <c r="H114" i="3"/>
  <c r="J114" i="3"/>
  <c r="O114" i="3"/>
  <c r="H115" i="3"/>
  <c r="J115" i="3"/>
  <c r="O115" i="3"/>
  <c r="H116" i="3"/>
  <c r="J116" i="3"/>
  <c r="O116" i="3"/>
  <c r="H117" i="3"/>
  <c r="J117" i="3"/>
  <c r="O117" i="3"/>
  <c r="H118" i="3"/>
  <c r="J118" i="3"/>
  <c r="O118" i="3"/>
  <c r="H119" i="3"/>
  <c r="J119" i="3"/>
  <c r="O119" i="3"/>
  <c r="H120" i="3"/>
  <c r="J120" i="3"/>
  <c r="O120" i="3"/>
  <c r="H121" i="3"/>
  <c r="J121" i="3"/>
  <c r="O121" i="3"/>
  <c r="H122" i="3"/>
  <c r="J122" i="3"/>
  <c r="O122" i="3"/>
  <c r="H123" i="3"/>
  <c r="J123" i="3"/>
  <c r="O123" i="3"/>
  <c r="H124" i="3"/>
  <c r="J124" i="3"/>
  <c r="O124" i="3"/>
  <c r="H125" i="3"/>
  <c r="J125" i="3"/>
  <c r="O125" i="3"/>
  <c r="H126" i="3"/>
  <c r="J126" i="3"/>
  <c r="O126" i="3"/>
  <c r="H127" i="3"/>
  <c r="J127" i="3"/>
  <c r="O127" i="3"/>
  <c r="H128" i="3"/>
  <c r="J128" i="3"/>
  <c r="O128" i="3"/>
  <c r="H129" i="3"/>
  <c r="J129" i="3"/>
  <c r="O129" i="3"/>
  <c r="H130" i="3"/>
  <c r="J130" i="3"/>
  <c r="O130" i="3"/>
  <c r="H131" i="3"/>
  <c r="J131" i="3"/>
  <c r="O131" i="3"/>
  <c r="H132" i="3"/>
  <c r="J132" i="3"/>
  <c r="O132" i="3"/>
  <c r="H133" i="3"/>
  <c r="J133" i="3"/>
  <c r="O133" i="3"/>
  <c r="H134" i="3"/>
  <c r="J134" i="3"/>
  <c r="O134" i="3"/>
  <c r="H135" i="3"/>
  <c r="J135" i="3"/>
  <c r="O135" i="3"/>
  <c r="H136" i="3"/>
  <c r="J136" i="3"/>
  <c r="O136" i="3"/>
  <c r="H137" i="3"/>
  <c r="J137" i="3"/>
  <c r="O137" i="3"/>
  <c r="H138" i="3"/>
  <c r="J138" i="3"/>
  <c r="O138" i="3"/>
  <c r="H139" i="3"/>
  <c r="J139" i="3"/>
  <c r="O139" i="3"/>
  <c r="H140" i="3"/>
  <c r="J140" i="3"/>
  <c r="O140" i="3"/>
  <c r="H141" i="3"/>
  <c r="J141" i="3"/>
  <c r="O141" i="3"/>
  <c r="H142" i="3"/>
  <c r="J142" i="3"/>
  <c r="O142" i="3"/>
  <c r="H143" i="3"/>
  <c r="J143" i="3"/>
  <c r="O143" i="3"/>
  <c r="H144" i="3"/>
  <c r="J144" i="3"/>
  <c r="O144" i="3"/>
  <c r="H145" i="3"/>
  <c r="J145" i="3"/>
  <c r="O145" i="3"/>
  <c r="H146" i="3"/>
  <c r="J146" i="3"/>
  <c r="O146" i="3"/>
  <c r="H147" i="3"/>
  <c r="J147" i="3"/>
  <c r="O147" i="3"/>
  <c r="H148" i="3"/>
  <c r="J148" i="3"/>
  <c r="O148" i="3"/>
  <c r="H149" i="3"/>
  <c r="J149" i="3"/>
  <c r="O149" i="3"/>
  <c r="H150" i="3"/>
  <c r="J150" i="3"/>
  <c r="O150" i="3"/>
  <c r="H151" i="3"/>
  <c r="J151" i="3"/>
  <c r="O151" i="3"/>
  <c r="H152" i="3"/>
  <c r="J152" i="3"/>
  <c r="O152" i="3"/>
  <c r="H153" i="3"/>
  <c r="J153" i="3"/>
  <c r="O153" i="3"/>
  <c r="H154" i="3"/>
  <c r="J154" i="3"/>
  <c r="O154" i="3"/>
  <c r="H155" i="3"/>
  <c r="J155" i="3"/>
  <c r="O155" i="3"/>
  <c r="H156" i="3"/>
  <c r="J156" i="3"/>
  <c r="O156" i="3"/>
  <c r="H157" i="3"/>
  <c r="J157" i="3"/>
  <c r="O157" i="3"/>
  <c r="H158" i="3"/>
  <c r="J158" i="3"/>
  <c r="O158" i="3"/>
  <c r="H159" i="3"/>
  <c r="J159" i="3"/>
  <c r="O159" i="3"/>
  <c r="H160" i="3"/>
  <c r="J160" i="3"/>
  <c r="O160" i="3"/>
  <c r="H161" i="3"/>
  <c r="J161" i="3"/>
  <c r="O161" i="3"/>
  <c r="H162" i="3"/>
  <c r="J162" i="3"/>
  <c r="O162" i="3"/>
  <c r="H163" i="3"/>
  <c r="J163" i="3"/>
  <c r="O163" i="3"/>
  <c r="H164" i="3"/>
  <c r="J164" i="3"/>
  <c r="O164" i="3"/>
  <c r="H165" i="3"/>
  <c r="J165" i="3"/>
  <c r="O165" i="3"/>
  <c r="H166" i="3"/>
  <c r="J166" i="3"/>
  <c r="O166" i="3"/>
  <c r="H167" i="3"/>
  <c r="J167" i="3"/>
  <c r="O167" i="3"/>
  <c r="H168" i="3"/>
  <c r="J168" i="3"/>
  <c r="O168" i="3"/>
  <c r="H169" i="3"/>
  <c r="J169" i="3"/>
  <c r="O169" i="3"/>
  <c r="H170" i="3"/>
  <c r="J170" i="3"/>
  <c r="O170" i="3"/>
  <c r="H171" i="3"/>
  <c r="J171" i="3"/>
  <c r="O171" i="3"/>
  <c r="H172" i="3"/>
  <c r="J172" i="3"/>
  <c r="O172" i="3"/>
  <c r="H173" i="3"/>
  <c r="J173" i="3"/>
  <c r="O173" i="3"/>
  <c r="H174" i="3"/>
  <c r="J174" i="3"/>
  <c r="O174" i="3"/>
  <c r="H175" i="3"/>
  <c r="J175" i="3"/>
  <c r="O175" i="3"/>
  <c r="H176" i="3"/>
  <c r="J176" i="3"/>
  <c r="O176" i="3"/>
  <c r="H177" i="3"/>
  <c r="J177" i="3"/>
  <c r="O177" i="3"/>
  <c r="H178" i="3"/>
  <c r="J178" i="3"/>
  <c r="O178" i="3"/>
  <c r="H179" i="3"/>
  <c r="J179" i="3"/>
  <c r="O179" i="3"/>
  <c r="H180" i="3"/>
  <c r="J180" i="3"/>
  <c r="O180" i="3"/>
  <c r="H181" i="3"/>
  <c r="J181" i="3"/>
  <c r="O181" i="3"/>
  <c r="H182" i="3"/>
  <c r="J182" i="3"/>
  <c r="O182" i="3"/>
  <c r="H183" i="3"/>
  <c r="J183" i="3"/>
  <c r="O183" i="3"/>
  <c r="H184" i="3"/>
  <c r="J184" i="3"/>
  <c r="O184" i="3"/>
  <c r="H185" i="3"/>
  <c r="J185" i="3"/>
  <c r="O185" i="3"/>
  <c r="H186" i="3"/>
  <c r="J186" i="3"/>
  <c r="O186" i="3"/>
  <c r="H187" i="3"/>
  <c r="J187" i="3"/>
  <c r="O187" i="3"/>
  <c r="H188" i="3"/>
  <c r="J188" i="3"/>
  <c r="O188" i="3"/>
  <c r="H189" i="3"/>
  <c r="J189" i="3"/>
  <c r="O189" i="3"/>
  <c r="H190" i="3"/>
  <c r="J190" i="3"/>
  <c r="O190" i="3"/>
  <c r="H191" i="3"/>
  <c r="J191" i="3"/>
  <c r="O191" i="3"/>
  <c r="H192" i="3"/>
  <c r="J192" i="3"/>
  <c r="O192" i="3"/>
  <c r="H193" i="3"/>
  <c r="J193" i="3"/>
  <c r="O193" i="3"/>
  <c r="H194" i="3"/>
  <c r="J194" i="3"/>
  <c r="O194" i="3"/>
  <c r="H195" i="3"/>
  <c r="J195" i="3"/>
  <c r="O195" i="3"/>
  <c r="H196" i="3"/>
  <c r="J196" i="3"/>
  <c r="O196" i="3"/>
  <c r="H197" i="3"/>
  <c r="J197" i="3"/>
  <c r="O197" i="3"/>
  <c r="H198" i="3"/>
  <c r="J198" i="3"/>
  <c r="O198" i="3"/>
  <c r="H199" i="3"/>
  <c r="J199" i="3"/>
  <c r="O199" i="3"/>
  <c r="H200" i="3"/>
  <c r="J200" i="3"/>
  <c r="O200" i="3"/>
  <c r="H201" i="3"/>
  <c r="J201" i="3"/>
  <c r="O201" i="3"/>
  <c r="H202" i="3"/>
  <c r="J202" i="3"/>
  <c r="O202" i="3"/>
  <c r="H203" i="3"/>
  <c r="J203" i="3"/>
  <c r="O203" i="3"/>
  <c r="H204" i="3"/>
  <c r="J204" i="3"/>
  <c r="O204" i="3"/>
  <c r="H205" i="3"/>
  <c r="J205" i="3"/>
  <c r="O205" i="3"/>
  <c r="H206" i="3"/>
  <c r="J206" i="3"/>
  <c r="O206" i="3"/>
  <c r="H207" i="3"/>
  <c r="J207" i="3"/>
  <c r="O207" i="3"/>
  <c r="H208" i="3"/>
  <c r="J208" i="3"/>
  <c r="O208" i="3"/>
  <c r="H209" i="3"/>
  <c r="J209" i="3"/>
  <c r="O209" i="3"/>
  <c r="H210" i="3"/>
  <c r="J210" i="3"/>
  <c r="O210" i="3"/>
  <c r="H211" i="3"/>
  <c r="J211" i="3"/>
  <c r="O211" i="3"/>
  <c r="H212" i="3"/>
  <c r="J212" i="3"/>
  <c r="O212" i="3"/>
  <c r="H213" i="3"/>
  <c r="J213" i="3"/>
  <c r="O213" i="3"/>
  <c r="H214" i="3"/>
  <c r="J214" i="3"/>
  <c r="O214" i="3"/>
  <c r="H215" i="3"/>
  <c r="J215" i="3"/>
  <c r="O215" i="3"/>
  <c r="H216" i="3"/>
  <c r="J216" i="3"/>
  <c r="O216" i="3"/>
  <c r="H217" i="3"/>
  <c r="J217" i="3"/>
  <c r="O217" i="3"/>
  <c r="H218" i="3"/>
  <c r="J218" i="3"/>
  <c r="O218" i="3"/>
  <c r="H219" i="3"/>
  <c r="J219" i="3"/>
  <c r="O219" i="3"/>
  <c r="H220" i="3"/>
  <c r="J220" i="3"/>
  <c r="O220" i="3"/>
  <c r="H221" i="3"/>
  <c r="J221" i="3"/>
  <c r="O221" i="3"/>
  <c r="H222" i="3"/>
  <c r="J222" i="3"/>
  <c r="O222" i="3"/>
  <c r="H223" i="3"/>
  <c r="J223" i="3"/>
  <c r="O223" i="3"/>
  <c r="H224" i="3"/>
  <c r="J224" i="3"/>
  <c r="O224" i="3"/>
  <c r="H225" i="3"/>
  <c r="J225" i="3"/>
  <c r="O225" i="3"/>
  <c r="H226" i="3"/>
  <c r="J226" i="3"/>
  <c r="O226" i="3"/>
  <c r="H227" i="3"/>
  <c r="J227" i="3"/>
  <c r="O227" i="3"/>
  <c r="H228" i="3"/>
  <c r="J228" i="3"/>
  <c r="O228" i="3"/>
  <c r="H229" i="3"/>
  <c r="J229" i="3"/>
  <c r="O229" i="3"/>
  <c r="H230" i="3"/>
  <c r="J230" i="3"/>
  <c r="O230" i="3"/>
  <c r="H231" i="3"/>
  <c r="J231" i="3"/>
  <c r="O231" i="3"/>
  <c r="H232" i="3"/>
  <c r="J232" i="3"/>
  <c r="O232" i="3"/>
  <c r="H233" i="3"/>
  <c r="J233" i="3"/>
  <c r="O233" i="3"/>
  <c r="H234" i="3"/>
  <c r="J234" i="3"/>
  <c r="O234" i="3"/>
  <c r="H235" i="3"/>
  <c r="J235" i="3"/>
  <c r="O235" i="3"/>
  <c r="H236" i="3"/>
  <c r="J236" i="3"/>
  <c r="O236" i="3"/>
  <c r="H237" i="3"/>
  <c r="J237" i="3"/>
  <c r="O237" i="3"/>
  <c r="H238" i="3"/>
  <c r="J238" i="3"/>
  <c r="O238" i="3"/>
  <c r="H239" i="3"/>
  <c r="J239" i="3"/>
  <c r="O239" i="3"/>
  <c r="H240" i="3"/>
  <c r="J240" i="3"/>
  <c r="O240" i="3"/>
  <c r="H241" i="3"/>
  <c r="J241" i="3"/>
  <c r="O241" i="3"/>
  <c r="H242" i="3"/>
  <c r="J242" i="3"/>
  <c r="O242" i="3"/>
  <c r="H243" i="3"/>
  <c r="J243" i="3"/>
  <c r="O243" i="3"/>
  <c r="H244" i="3"/>
  <c r="J244" i="3"/>
  <c r="O244" i="3"/>
  <c r="H245" i="3"/>
  <c r="J245" i="3"/>
  <c r="O245" i="3"/>
  <c r="H246" i="3"/>
  <c r="J246" i="3"/>
  <c r="O246" i="3"/>
  <c r="H247" i="3"/>
  <c r="J247" i="3"/>
  <c r="O247" i="3"/>
  <c r="H248" i="3"/>
  <c r="J248" i="3"/>
  <c r="O248" i="3"/>
  <c r="H249" i="3"/>
  <c r="J249" i="3"/>
  <c r="O249" i="3"/>
  <c r="H250" i="3"/>
  <c r="J250" i="3"/>
  <c r="O250" i="3"/>
  <c r="H251" i="3"/>
  <c r="J251" i="3"/>
  <c r="O251" i="3"/>
  <c r="H252" i="3"/>
  <c r="J252" i="3"/>
  <c r="O252" i="3"/>
  <c r="H253" i="3"/>
  <c r="J253" i="3"/>
  <c r="O253" i="3"/>
  <c r="H254" i="3"/>
  <c r="J254" i="3"/>
  <c r="O254" i="3"/>
  <c r="H255" i="3"/>
  <c r="J255" i="3"/>
  <c r="O255" i="3"/>
  <c r="H256" i="3"/>
  <c r="J256" i="3"/>
  <c r="O256" i="3"/>
  <c r="H257" i="3"/>
  <c r="J257" i="3"/>
  <c r="O257" i="3"/>
  <c r="H258" i="3"/>
  <c r="J258" i="3"/>
  <c r="O258" i="3"/>
  <c r="H259" i="3"/>
  <c r="J259" i="3"/>
  <c r="O259" i="3"/>
  <c r="H260" i="3"/>
  <c r="J260" i="3"/>
  <c r="O260" i="3"/>
  <c r="H261" i="3"/>
  <c r="J261" i="3"/>
  <c r="O261" i="3"/>
  <c r="H262" i="3"/>
  <c r="J262" i="3"/>
  <c r="O262" i="3"/>
  <c r="H263" i="3"/>
  <c r="J263" i="3"/>
  <c r="O263" i="3"/>
  <c r="H264" i="3"/>
  <c r="J264" i="3"/>
  <c r="O264" i="3"/>
  <c r="H265" i="3"/>
  <c r="J265" i="3"/>
  <c r="O265" i="3"/>
  <c r="H266" i="3"/>
  <c r="J266" i="3"/>
  <c r="O266" i="3"/>
  <c r="H267" i="3"/>
  <c r="J267" i="3"/>
  <c r="O267" i="3"/>
  <c r="H268" i="3"/>
  <c r="J268" i="3"/>
  <c r="O268" i="3"/>
  <c r="H269" i="3"/>
  <c r="J269" i="3"/>
  <c r="O269" i="3"/>
  <c r="H270" i="3"/>
  <c r="J270" i="3"/>
  <c r="O270" i="3"/>
  <c r="H271" i="3"/>
  <c r="J271" i="3"/>
  <c r="O271" i="3"/>
  <c r="H272" i="3"/>
  <c r="J272" i="3"/>
  <c r="O272" i="3"/>
  <c r="H273" i="3"/>
  <c r="J273" i="3"/>
  <c r="O273" i="3"/>
  <c r="H274" i="3"/>
  <c r="J274" i="3"/>
  <c r="O274" i="3"/>
  <c r="H275" i="3"/>
  <c r="J275" i="3"/>
  <c r="O275" i="3"/>
  <c r="H276" i="3"/>
  <c r="J276" i="3"/>
  <c r="O276" i="3"/>
  <c r="H277" i="3"/>
  <c r="J277" i="3"/>
  <c r="O277" i="3"/>
  <c r="H278" i="3"/>
  <c r="J278" i="3"/>
  <c r="O278" i="3"/>
  <c r="H279" i="3"/>
  <c r="J279" i="3"/>
  <c r="O279" i="3"/>
  <c r="H280" i="3"/>
  <c r="J280" i="3"/>
  <c r="O280" i="3"/>
  <c r="H281" i="3"/>
  <c r="J281" i="3"/>
  <c r="O281" i="3"/>
  <c r="H282" i="3"/>
  <c r="J282" i="3"/>
  <c r="O282" i="3"/>
  <c r="H283" i="3"/>
  <c r="J283" i="3"/>
  <c r="O283" i="3"/>
  <c r="H284" i="3"/>
  <c r="J284" i="3"/>
  <c r="O284" i="3"/>
  <c r="H285" i="3"/>
  <c r="J285" i="3"/>
  <c r="O285" i="3"/>
  <c r="H286" i="3"/>
  <c r="J286" i="3"/>
  <c r="O286" i="3"/>
  <c r="H287" i="3"/>
  <c r="J287" i="3"/>
  <c r="O287" i="3"/>
  <c r="H288" i="3"/>
  <c r="J288" i="3"/>
  <c r="O288" i="3"/>
  <c r="H289" i="3"/>
  <c r="J289" i="3"/>
  <c r="O289" i="3"/>
  <c r="H290" i="3"/>
  <c r="J290" i="3"/>
  <c r="O290" i="3"/>
  <c r="H291" i="3"/>
  <c r="J291" i="3"/>
  <c r="O291" i="3"/>
  <c r="H292" i="3"/>
  <c r="J292" i="3"/>
  <c r="O292" i="3"/>
  <c r="H293" i="3"/>
  <c r="J293" i="3"/>
  <c r="O293" i="3"/>
  <c r="H294" i="3"/>
  <c r="J294" i="3"/>
  <c r="O294" i="3"/>
  <c r="H295" i="3"/>
  <c r="J295" i="3"/>
  <c r="O295" i="3"/>
  <c r="H296" i="3"/>
  <c r="J296" i="3"/>
  <c r="O296" i="3"/>
  <c r="H297" i="3"/>
  <c r="J297" i="3"/>
  <c r="O297" i="3"/>
  <c r="H298" i="3"/>
  <c r="J298" i="3"/>
  <c r="O298" i="3"/>
  <c r="H299" i="3"/>
  <c r="J299" i="3"/>
  <c r="O299" i="3"/>
  <c r="H300" i="3"/>
  <c r="J300" i="3"/>
  <c r="O300" i="3"/>
  <c r="H301" i="3"/>
  <c r="J301" i="3"/>
  <c r="O301" i="3"/>
  <c r="H302" i="3"/>
  <c r="J302" i="3"/>
  <c r="O302" i="3"/>
  <c r="H303" i="3"/>
  <c r="J303" i="3"/>
  <c r="O303" i="3"/>
  <c r="H304" i="3"/>
  <c r="J304" i="3"/>
  <c r="O304" i="3"/>
  <c r="H305" i="3"/>
  <c r="J305" i="3"/>
  <c r="O305" i="3"/>
  <c r="H306" i="3"/>
  <c r="J306" i="3"/>
  <c r="O306" i="3"/>
  <c r="H307" i="3"/>
  <c r="J307" i="3"/>
  <c r="O307" i="3"/>
  <c r="H308" i="3"/>
  <c r="J308" i="3"/>
  <c r="O308" i="3"/>
  <c r="H309" i="3"/>
  <c r="J309" i="3"/>
  <c r="O309" i="3"/>
  <c r="H310" i="3"/>
  <c r="J310" i="3"/>
  <c r="O310" i="3"/>
  <c r="H311" i="3"/>
  <c r="J311" i="3"/>
  <c r="O311" i="3"/>
  <c r="H312" i="3"/>
  <c r="J312" i="3"/>
  <c r="O312" i="3"/>
  <c r="H313" i="3"/>
  <c r="J313" i="3"/>
  <c r="O313" i="3"/>
  <c r="H314" i="3"/>
  <c r="J314" i="3"/>
  <c r="O314" i="3"/>
  <c r="H315" i="3"/>
  <c r="J315" i="3"/>
  <c r="O315" i="3"/>
  <c r="H316" i="3"/>
  <c r="J316" i="3"/>
  <c r="O316" i="3"/>
  <c r="H317" i="3"/>
  <c r="J317" i="3"/>
  <c r="O317" i="3"/>
  <c r="H318" i="3"/>
  <c r="J318" i="3"/>
  <c r="O318" i="3"/>
  <c r="H319" i="3"/>
  <c r="J319" i="3"/>
  <c r="O319" i="3"/>
  <c r="H320" i="3"/>
  <c r="J320" i="3"/>
  <c r="O320" i="3"/>
  <c r="H321" i="3"/>
  <c r="J321" i="3"/>
  <c r="O321" i="3"/>
  <c r="H322" i="3"/>
  <c r="J322" i="3"/>
  <c r="O322" i="3"/>
  <c r="H323" i="3"/>
  <c r="J323" i="3"/>
  <c r="O323" i="3"/>
  <c r="H324" i="3"/>
  <c r="J324" i="3"/>
  <c r="O324" i="3"/>
  <c r="H325" i="3"/>
  <c r="J325" i="3"/>
  <c r="O325" i="3"/>
  <c r="H326" i="3"/>
  <c r="J326" i="3"/>
  <c r="O326" i="3"/>
  <c r="H327" i="3"/>
  <c r="J327" i="3"/>
  <c r="O327" i="3"/>
  <c r="H328" i="3"/>
  <c r="J328" i="3"/>
  <c r="O328" i="3"/>
  <c r="H329" i="3"/>
  <c r="J329" i="3"/>
  <c r="O329" i="3"/>
  <c r="H330" i="3"/>
  <c r="J330" i="3"/>
  <c r="O330" i="3"/>
  <c r="H331" i="3"/>
  <c r="J331" i="3"/>
  <c r="O331" i="3"/>
  <c r="H332" i="3"/>
  <c r="J332" i="3"/>
  <c r="O332" i="3"/>
  <c r="H333" i="3"/>
  <c r="J333" i="3"/>
  <c r="L333" i="3" s="1"/>
  <c r="O333" i="3"/>
  <c r="H334" i="3"/>
  <c r="J334" i="3"/>
  <c r="O334" i="3"/>
  <c r="H335" i="3"/>
  <c r="J335" i="3"/>
  <c r="O335" i="3"/>
  <c r="H336" i="3"/>
  <c r="J336" i="3"/>
  <c r="O336" i="3"/>
  <c r="H337" i="3"/>
  <c r="J337" i="3"/>
  <c r="L337" i="3" s="1"/>
  <c r="O337" i="3"/>
  <c r="H338" i="3"/>
  <c r="J338" i="3"/>
  <c r="O338" i="3"/>
  <c r="H339" i="3"/>
  <c r="J339" i="3"/>
  <c r="O339" i="3"/>
  <c r="H340" i="3"/>
  <c r="J340" i="3"/>
  <c r="O340" i="3"/>
  <c r="H341" i="3"/>
  <c r="J341" i="3"/>
  <c r="O341" i="3"/>
  <c r="H342" i="3"/>
  <c r="J342" i="3"/>
  <c r="O342" i="3"/>
  <c r="H343" i="3"/>
  <c r="J343" i="3"/>
  <c r="O343" i="3"/>
  <c r="H344" i="3"/>
  <c r="J344" i="3"/>
  <c r="O344" i="3"/>
  <c r="H345" i="3"/>
  <c r="J345" i="3"/>
  <c r="O345" i="3"/>
  <c r="H346" i="3"/>
  <c r="J346" i="3"/>
  <c r="O346" i="3"/>
  <c r="H347" i="3"/>
  <c r="J347" i="3"/>
  <c r="O347" i="3"/>
  <c r="H348" i="3"/>
  <c r="J348" i="3"/>
  <c r="O348" i="3"/>
  <c r="H349" i="3"/>
  <c r="J349" i="3"/>
  <c r="O349" i="3"/>
  <c r="H350" i="3"/>
  <c r="J350" i="3"/>
  <c r="O350" i="3"/>
  <c r="H351" i="3"/>
  <c r="J351" i="3"/>
  <c r="O351" i="3"/>
  <c r="H352" i="3"/>
  <c r="J352" i="3"/>
  <c r="O352" i="3"/>
  <c r="H353" i="3"/>
  <c r="J353" i="3"/>
  <c r="O353" i="3"/>
  <c r="H354" i="3"/>
  <c r="J354" i="3"/>
  <c r="O354" i="3"/>
  <c r="H355" i="3"/>
  <c r="J355" i="3"/>
  <c r="O355" i="3"/>
  <c r="H356" i="3"/>
  <c r="J356" i="3"/>
  <c r="O356" i="3"/>
  <c r="H357" i="3"/>
  <c r="J357" i="3"/>
  <c r="O357" i="3"/>
  <c r="H358" i="3"/>
  <c r="J358" i="3"/>
  <c r="O358" i="3"/>
  <c r="H359" i="3"/>
  <c r="J359" i="3"/>
  <c r="O359" i="3"/>
  <c r="H360" i="3"/>
  <c r="J360" i="3"/>
  <c r="O360" i="3"/>
  <c r="H361" i="3"/>
  <c r="J361" i="3"/>
  <c r="O361" i="3"/>
  <c r="H362" i="3"/>
  <c r="J362" i="3"/>
  <c r="O362" i="3"/>
  <c r="H363" i="3"/>
  <c r="J363" i="3"/>
  <c r="O363" i="3"/>
  <c r="H364" i="3"/>
  <c r="J364" i="3"/>
  <c r="O364" i="3"/>
  <c r="H365" i="3"/>
  <c r="J365" i="3"/>
  <c r="O365" i="3"/>
  <c r="H366" i="3"/>
  <c r="J366" i="3"/>
  <c r="O366" i="3"/>
  <c r="H367" i="3"/>
  <c r="J367" i="3"/>
  <c r="O367" i="3"/>
  <c r="H368" i="3"/>
  <c r="J368" i="3"/>
  <c r="O368" i="3"/>
  <c r="H369" i="3"/>
  <c r="J369" i="3"/>
  <c r="O369" i="3"/>
  <c r="H370" i="3"/>
  <c r="J370" i="3"/>
  <c r="O370" i="3"/>
  <c r="H371" i="3"/>
  <c r="J371" i="3"/>
  <c r="O371" i="3"/>
  <c r="H372" i="3"/>
  <c r="J372" i="3"/>
  <c r="O372" i="3"/>
  <c r="H373" i="3"/>
  <c r="J373" i="3"/>
  <c r="O373" i="3"/>
  <c r="H374" i="3"/>
  <c r="J374" i="3"/>
  <c r="O374" i="3"/>
  <c r="H375" i="3"/>
  <c r="J375" i="3"/>
  <c r="O375" i="3"/>
  <c r="H376" i="3"/>
  <c r="J376" i="3"/>
  <c r="O376" i="3"/>
  <c r="H377" i="3"/>
  <c r="J377" i="3"/>
  <c r="O377" i="3"/>
  <c r="H378" i="3"/>
  <c r="J378" i="3"/>
  <c r="O378" i="3"/>
  <c r="H379" i="3"/>
  <c r="J379" i="3"/>
  <c r="O379" i="3"/>
  <c r="H380" i="3"/>
  <c r="J380" i="3"/>
  <c r="O380" i="3"/>
  <c r="H381" i="3"/>
  <c r="J381" i="3"/>
  <c r="O381" i="3"/>
  <c r="H382" i="3"/>
  <c r="J382" i="3"/>
  <c r="O382" i="3"/>
  <c r="H383" i="3"/>
  <c r="J383" i="3"/>
  <c r="O383" i="3"/>
  <c r="H384" i="3"/>
  <c r="J384" i="3"/>
  <c r="O384" i="3"/>
  <c r="H385" i="3"/>
  <c r="J385" i="3"/>
  <c r="O385" i="3"/>
  <c r="H386" i="3"/>
  <c r="J386" i="3"/>
  <c r="O386" i="3"/>
  <c r="H387" i="3"/>
  <c r="J387" i="3"/>
  <c r="O387" i="3"/>
  <c r="H388" i="3"/>
  <c r="J388" i="3"/>
  <c r="O388" i="3"/>
  <c r="H389" i="3"/>
  <c r="J389" i="3"/>
  <c r="O389" i="3"/>
  <c r="H390" i="3"/>
  <c r="J390" i="3"/>
  <c r="O390" i="3"/>
  <c r="H391" i="3"/>
  <c r="J391" i="3"/>
  <c r="O391" i="3"/>
  <c r="H392" i="3"/>
  <c r="J392" i="3"/>
  <c r="O392" i="3"/>
  <c r="H393" i="3"/>
  <c r="J393" i="3"/>
  <c r="O393" i="3"/>
  <c r="H394" i="3"/>
  <c r="J394" i="3"/>
  <c r="O394" i="3"/>
  <c r="H395" i="3"/>
  <c r="J395" i="3"/>
  <c r="O395" i="3"/>
  <c r="H396" i="3"/>
  <c r="J396" i="3"/>
  <c r="O396" i="3"/>
  <c r="H397" i="3"/>
  <c r="J397" i="3"/>
  <c r="O397" i="3"/>
  <c r="H398" i="3"/>
  <c r="J398" i="3"/>
  <c r="O398" i="3"/>
  <c r="H399" i="3"/>
  <c r="J399" i="3"/>
  <c r="O399" i="3"/>
  <c r="H400" i="3"/>
  <c r="J400" i="3"/>
  <c r="O400" i="3"/>
  <c r="H401" i="3"/>
  <c r="J401" i="3"/>
  <c r="O401" i="3"/>
  <c r="H402" i="3"/>
  <c r="J402" i="3"/>
  <c r="O402" i="3"/>
  <c r="H403" i="3"/>
  <c r="J403" i="3"/>
  <c r="O403" i="3"/>
  <c r="H404" i="3"/>
  <c r="J404" i="3"/>
  <c r="O404" i="3"/>
  <c r="H405" i="3"/>
  <c r="J405" i="3"/>
  <c r="O405" i="3"/>
  <c r="H406" i="3"/>
  <c r="J406" i="3"/>
  <c r="O406" i="3"/>
  <c r="H407" i="3"/>
  <c r="J407" i="3"/>
  <c r="O407" i="3"/>
  <c r="H408" i="3"/>
  <c r="J408" i="3"/>
  <c r="O408" i="3"/>
  <c r="H409" i="3"/>
  <c r="J409" i="3"/>
  <c r="O409" i="3"/>
  <c r="H410" i="3"/>
  <c r="J410" i="3"/>
  <c r="O410" i="3"/>
  <c r="H411" i="3"/>
  <c r="J411" i="3"/>
  <c r="O411" i="3"/>
  <c r="H412" i="3"/>
  <c r="J412" i="3"/>
  <c r="O412" i="3"/>
  <c r="H413" i="3"/>
  <c r="J413" i="3"/>
  <c r="O413" i="3"/>
  <c r="H414" i="3"/>
  <c r="J414" i="3"/>
  <c r="O414" i="3"/>
  <c r="H415" i="3"/>
  <c r="J415" i="3"/>
  <c r="O415" i="3"/>
  <c r="H416" i="3"/>
  <c r="J416" i="3"/>
  <c r="O416" i="3"/>
  <c r="H417" i="3"/>
  <c r="J417" i="3"/>
  <c r="O417" i="3"/>
  <c r="H418" i="3"/>
  <c r="J418" i="3"/>
  <c r="O418" i="3"/>
  <c r="H419" i="3"/>
  <c r="J419" i="3"/>
  <c r="O419" i="3"/>
  <c r="H420" i="3"/>
  <c r="J420" i="3"/>
  <c r="O420" i="3"/>
  <c r="H421" i="3"/>
  <c r="J421" i="3"/>
  <c r="O421" i="3"/>
  <c r="H422" i="3"/>
  <c r="J422" i="3"/>
  <c r="O422" i="3"/>
  <c r="H423" i="3"/>
  <c r="J423" i="3"/>
  <c r="O423" i="3"/>
  <c r="H424" i="3"/>
  <c r="J424" i="3"/>
  <c r="O424" i="3"/>
  <c r="H425" i="3"/>
  <c r="J425" i="3"/>
  <c r="O425" i="3"/>
  <c r="H426" i="3"/>
  <c r="J426" i="3"/>
  <c r="O426" i="3"/>
  <c r="H427" i="3"/>
  <c r="J427" i="3"/>
  <c r="O427" i="3"/>
  <c r="H428" i="3"/>
  <c r="J428" i="3"/>
  <c r="O428" i="3"/>
  <c r="H429" i="3"/>
  <c r="J429" i="3"/>
  <c r="O429" i="3"/>
  <c r="H430" i="3"/>
  <c r="J430" i="3"/>
  <c r="O430" i="3"/>
  <c r="H431" i="3"/>
  <c r="J431" i="3"/>
  <c r="O431" i="3"/>
  <c r="H432" i="3"/>
  <c r="J432" i="3"/>
  <c r="O432" i="3"/>
  <c r="H433" i="3"/>
  <c r="J433" i="3"/>
  <c r="O433" i="3"/>
  <c r="H434" i="3"/>
  <c r="J434" i="3"/>
  <c r="O434" i="3"/>
  <c r="H435" i="3"/>
  <c r="J435" i="3"/>
  <c r="O435" i="3"/>
  <c r="H436" i="3"/>
  <c r="J436" i="3"/>
  <c r="O436" i="3"/>
  <c r="H437" i="3"/>
  <c r="J437" i="3"/>
  <c r="O437" i="3"/>
  <c r="H438" i="3"/>
  <c r="J438" i="3"/>
  <c r="O438" i="3"/>
  <c r="H439" i="3"/>
  <c r="J439" i="3"/>
  <c r="O439" i="3"/>
  <c r="H440" i="3"/>
  <c r="J440" i="3"/>
  <c r="O440" i="3"/>
  <c r="H441" i="3"/>
  <c r="J441" i="3"/>
  <c r="O441" i="3"/>
  <c r="H442" i="3"/>
  <c r="J442" i="3"/>
  <c r="O442" i="3"/>
  <c r="H443" i="3"/>
  <c r="J443" i="3"/>
  <c r="O443" i="3"/>
  <c r="H444" i="3"/>
  <c r="J444" i="3"/>
  <c r="O444" i="3"/>
  <c r="H445" i="3"/>
  <c r="J445" i="3"/>
  <c r="O445" i="3"/>
  <c r="H446" i="3"/>
  <c r="J446" i="3"/>
  <c r="O446" i="3"/>
  <c r="H447" i="3"/>
  <c r="J447" i="3"/>
  <c r="O447" i="3"/>
  <c r="H448" i="3"/>
  <c r="J448" i="3"/>
  <c r="O448" i="3"/>
  <c r="H449" i="3"/>
  <c r="J449" i="3"/>
  <c r="O449" i="3"/>
  <c r="H450" i="3"/>
  <c r="J450" i="3"/>
  <c r="O450" i="3"/>
  <c r="H451" i="3"/>
  <c r="J451" i="3"/>
  <c r="O451" i="3"/>
  <c r="H452" i="3"/>
  <c r="J452" i="3"/>
  <c r="O452" i="3"/>
  <c r="H453" i="3"/>
  <c r="J453" i="3"/>
  <c r="O453" i="3"/>
  <c r="H454" i="3"/>
  <c r="J454" i="3"/>
  <c r="O454" i="3"/>
  <c r="H455" i="3"/>
  <c r="J455" i="3"/>
  <c r="O455" i="3"/>
  <c r="H456" i="3"/>
  <c r="J456" i="3"/>
  <c r="O456" i="3"/>
  <c r="H457" i="3"/>
  <c r="J457" i="3"/>
  <c r="O457" i="3"/>
  <c r="H458" i="3"/>
  <c r="J458" i="3"/>
  <c r="O458" i="3"/>
  <c r="H459" i="3"/>
  <c r="J459" i="3"/>
  <c r="O459" i="3"/>
  <c r="H460" i="3"/>
  <c r="J460" i="3"/>
  <c r="O460" i="3"/>
  <c r="H461" i="3"/>
  <c r="J461" i="3"/>
  <c r="O461" i="3"/>
  <c r="H462" i="3"/>
  <c r="J462" i="3"/>
  <c r="O462" i="3"/>
  <c r="H463" i="3"/>
  <c r="J463" i="3"/>
  <c r="O463" i="3"/>
  <c r="H464" i="3"/>
  <c r="J464" i="3"/>
  <c r="O464" i="3"/>
  <c r="H465" i="3"/>
  <c r="J465" i="3"/>
  <c r="O465" i="3"/>
  <c r="H466" i="3"/>
  <c r="J466" i="3"/>
  <c r="O466" i="3"/>
  <c r="H467" i="3"/>
  <c r="J467" i="3"/>
  <c r="O467" i="3"/>
  <c r="H468" i="3"/>
  <c r="J468" i="3"/>
  <c r="O468" i="3"/>
  <c r="H469" i="3"/>
  <c r="J469" i="3"/>
  <c r="O469" i="3"/>
  <c r="H470" i="3"/>
  <c r="J470" i="3"/>
  <c r="O470" i="3"/>
  <c r="H471" i="3"/>
  <c r="J471" i="3"/>
  <c r="O471" i="3"/>
  <c r="H472" i="3"/>
  <c r="J472" i="3"/>
  <c r="O472" i="3"/>
  <c r="H473" i="3"/>
  <c r="J473" i="3"/>
  <c r="O473" i="3"/>
  <c r="H474" i="3"/>
  <c r="J474" i="3"/>
  <c r="O474" i="3"/>
  <c r="H475" i="3"/>
  <c r="J475" i="3"/>
  <c r="O475" i="3"/>
  <c r="H476" i="3"/>
  <c r="J476" i="3"/>
  <c r="O476" i="3"/>
  <c r="H477" i="3"/>
  <c r="J477" i="3"/>
  <c r="O477" i="3"/>
  <c r="H478" i="3"/>
  <c r="J478" i="3"/>
  <c r="O478" i="3"/>
  <c r="H479" i="3"/>
  <c r="J479" i="3"/>
  <c r="O479" i="3"/>
  <c r="H480" i="3"/>
  <c r="J480" i="3"/>
  <c r="O480" i="3"/>
  <c r="H481" i="3"/>
  <c r="J481" i="3"/>
  <c r="O481" i="3"/>
  <c r="H482" i="3"/>
  <c r="J482" i="3"/>
  <c r="O482" i="3"/>
  <c r="H483" i="3"/>
  <c r="J483" i="3"/>
  <c r="O483" i="3"/>
  <c r="H484" i="3"/>
  <c r="J484" i="3"/>
  <c r="O484" i="3"/>
  <c r="H485" i="3"/>
  <c r="J485" i="3"/>
  <c r="O485" i="3"/>
  <c r="H486" i="3"/>
  <c r="J486" i="3"/>
  <c r="O486" i="3"/>
  <c r="H487" i="3"/>
  <c r="J487" i="3"/>
  <c r="O487" i="3"/>
  <c r="H488" i="3"/>
  <c r="J488" i="3"/>
  <c r="O488" i="3"/>
  <c r="H489" i="3"/>
  <c r="J489" i="3"/>
  <c r="O489" i="3"/>
  <c r="H490" i="3"/>
  <c r="J490" i="3"/>
  <c r="O490" i="3"/>
  <c r="H491" i="3"/>
  <c r="J491" i="3"/>
  <c r="O491" i="3"/>
  <c r="H492" i="3"/>
  <c r="J492" i="3"/>
  <c r="O492" i="3"/>
  <c r="H493" i="3"/>
  <c r="J493" i="3"/>
  <c r="O493" i="3"/>
  <c r="H494" i="3"/>
  <c r="J494" i="3"/>
  <c r="O494" i="3"/>
  <c r="H495" i="3"/>
  <c r="J495" i="3"/>
  <c r="O495" i="3"/>
  <c r="H496" i="3"/>
  <c r="J496" i="3"/>
  <c r="O496" i="3"/>
  <c r="H497" i="3"/>
  <c r="J497" i="3"/>
  <c r="O497" i="3"/>
  <c r="H498" i="3"/>
  <c r="J498" i="3"/>
  <c r="O498" i="3"/>
  <c r="H499" i="3"/>
  <c r="J499" i="3"/>
  <c r="O499" i="3"/>
  <c r="H500" i="3"/>
  <c r="J500" i="3"/>
  <c r="O500" i="3"/>
  <c r="H501" i="3"/>
  <c r="J501" i="3"/>
  <c r="O501" i="3"/>
  <c r="H502" i="3"/>
  <c r="J502" i="3"/>
  <c r="O502" i="3"/>
  <c r="H503" i="3"/>
  <c r="J503" i="3"/>
  <c r="O503" i="3"/>
  <c r="H504" i="3"/>
  <c r="J504" i="3"/>
  <c r="O504" i="3"/>
  <c r="H505" i="3"/>
  <c r="J505" i="3"/>
  <c r="O505" i="3"/>
  <c r="H506" i="3"/>
  <c r="J506" i="3"/>
  <c r="O506" i="3"/>
  <c r="H507" i="3"/>
  <c r="J507" i="3"/>
  <c r="O507" i="3"/>
  <c r="H508" i="3"/>
  <c r="J508" i="3"/>
  <c r="O508" i="3"/>
  <c r="H509" i="3"/>
  <c r="J509" i="3"/>
  <c r="O509" i="3"/>
  <c r="H510" i="3"/>
  <c r="J510" i="3"/>
  <c r="O510" i="3"/>
  <c r="H511" i="3"/>
  <c r="J511" i="3"/>
  <c r="O511" i="3"/>
  <c r="H512" i="3"/>
  <c r="J512" i="3"/>
  <c r="O512" i="3"/>
  <c r="H513" i="3"/>
  <c r="J513" i="3"/>
  <c r="O513" i="3"/>
  <c r="H514" i="3"/>
  <c r="J514" i="3"/>
  <c r="O514" i="3"/>
  <c r="H515" i="3"/>
  <c r="J515" i="3"/>
  <c r="O515" i="3"/>
  <c r="H516" i="3"/>
  <c r="J516" i="3"/>
  <c r="O516" i="3"/>
  <c r="H517" i="3"/>
  <c r="J517" i="3"/>
  <c r="O517" i="3"/>
  <c r="H518" i="3"/>
  <c r="J518" i="3"/>
  <c r="O518" i="3"/>
  <c r="H519" i="3"/>
  <c r="J519" i="3"/>
  <c r="O519" i="3"/>
  <c r="H520" i="3"/>
  <c r="J520" i="3"/>
  <c r="O520" i="3"/>
  <c r="H521" i="3"/>
  <c r="J521" i="3"/>
  <c r="O521" i="3"/>
  <c r="H522" i="3"/>
  <c r="J522" i="3"/>
  <c r="O522" i="3"/>
  <c r="H523" i="3"/>
  <c r="J523" i="3"/>
  <c r="O523" i="3"/>
  <c r="H524" i="3"/>
  <c r="J524" i="3"/>
  <c r="O524" i="3"/>
  <c r="H525" i="3"/>
  <c r="J525" i="3"/>
  <c r="O525" i="3"/>
  <c r="H526" i="3"/>
  <c r="J526" i="3"/>
  <c r="O526" i="3"/>
  <c r="H527" i="3"/>
  <c r="J527" i="3"/>
  <c r="O527" i="3"/>
  <c r="H528" i="3"/>
  <c r="J528" i="3"/>
  <c r="O528" i="3"/>
  <c r="H529" i="3"/>
  <c r="J529" i="3"/>
  <c r="O529" i="3"/>
  <c r="H530" i="3"/>
  <c r="J530" i="3"/>
  <c r="O530" i="3"/>
  <c r="H531" i="3"/>
  <c r="J531" i="3"/>
  <c r="O531" i="3"/>
  <c r="H532" i="3"/>
  <c r="J532" i="3"/>
  <c r="O532" i="3"/>
  <c r="H533" i="3"/>
  <c r="J533" i="3"/>
  <c r="O533" i="3"/>
  <c r="H534" i="3"/>
  <c r="J534" i="3"/>
  <c r="O534" i="3"/>
  <c r="H535" i="3"/>
  <c r="J535" i="3"/>
  <c r="O535" i="3"/>
  <c r="H536" i="3"/>
  <c r="J536" i="3"/>
  <c r="O536" i="3"/>
  <c r="H537" i="3"/>
  <c r="J537" i="3"/>
  <c r="O537" i="3"/>
  <c r="H538" i="3"/>
  <c r="J538" i="3"/>
  <c r="O538" i="3"/>
  <c r="H539" i="3"/>
  <c r="J539" i="3"/>
  <c r="O539" i="3"/>
  <c r="H540" i="3"/>
  <c r="J540" i="3"/>
  <c r="O540" i="3"/>
  <c r="H541" i="3"/>
  <c r="J541" i="3"/>
  <c r="O541" i="3"/>
  <c r="H542" i="3"/>
  <c r="J542" i="3"/>
  <c r="O542" i="3"/>
  <c r="H543" i="3"/>
  <c r="J543" i="3"/>
  <c r="O543" i="3"/>
  <c r="H544" i="3"/>
  <c r="J544" i="3"/>
  <c r="O544" i="3"/>
  <c r="H545" i="3"/>
  <c r="J545" i="3"/>
  <c r="O545" i="3"/>
  <c r="H546" i="3"/>
  <c r="J546" i="3"/>
  <c r="O546" i="3"/>
  <c r="H547" i="3"/>
  <c r="J547" i="3"/>
  <c r="O547" i="3"/>
  <c r="H548" i="3"/>
  <c r="J548" i="3"/>
  <c r="O548" i="3"/>
  <c r="H549" i="3"/>
  <c r="J549" i="3"/>
  <c r="O549" i="3"/>
  <c r="H550" i="3"/>
  <c r="J550" i="3"/>
  <c r="O550" i="3"/>
  <c r="H551" i="3"/>
  <c r="J551" i="3"/>
  <c r="O551" i="3"/>
  <c r="H552" i="3"/>
  <c r="J552" i="3"/>
  <c r="O552" i="3"/>
  <c r="H553" i="3"/>
  <c r="J553" i="3"/>
  <c r="O553" i="3"/>
  <c r="H554" i="3"/>
  <c r="J554" i="3"/>
  <c r="O554" i="3"/>
  <c r="H555" i="3"/>
  <c r="J555" i="3"/>
  <c r="O555" i="3"/>
  <c r="H556" i="3"/>
  <c r="J556" i="3"/>
  <c r="O556" i="3"/>
  <c r="H557" i="3"/>
  <c r="J557" i="3"/>
  <c r="O557" i="3"/>
  <c r="H558" i="3"/>
  <c r="J558" i="3"/>
  <c r="O558" i="3"/>
  <c r="H559" i="3"/>
  <c r="J559" i="3"/>
  <c r="O559" i="3"/>
  <c r="H560" i="3"/>
  <c r="J560" i="3"/>
  <c r="O560" i="3"/>
  <c r="H561" i="3"/>
  <c r="J561" i="3"/>
  <c r="O561" i="3"/>
  <c r="H562" i="3"/>
  <c r="J562" i="3"/>
  <c r="O562" i="3"/>
  <c r="H563" i="3"/>
  <c r="J563" i="3"/>
  <c r="O563" i="3"/>
  <c r="H564" i="3"/>
  <c r="J564" i="3"/>
  <c r="O564" i="3"/>
  <c r="H565" i="3"/>
  <c r="J565" i="3"/>
  <c r="O565" i="3"/>
  <c r="H566" i="3"/>
  <c r="J566" i="3"/>
  <c r="O566" i="3"/>
  <c r="H567" i="3"/>
  <c r="J567" i="3"/>
  <c r="O567" i="3"/>
  <c r="H568" i="3"/>
  <c r="J568" i="3"/>
  <c r="O568" i="3"/>
  <c r="H569" i="3"/>
  <c r="J569" i="3"/>
  <c r="O569" i="3"/>
  <c r="H570" i="3"/>
  <c r="J570" i="3"/>
  <c r="O570" i="3"/>
  <c r="H571" i="3"/>
  <c r="J571" i="3"/>
  <c r="O571" i="3"/>
  <c r="H572" i="3"/>
  <c r="J572" i="3"/>
  <c r="O572" i="3"/>
  <c r="H573" i="3"/>
  <c r="J573" i="3"/>
  <c r="O573" i="3"/>
  <c r="H574" i="3"/>
  <c r="J574" i="3"/>
  <c r="O574" i="3"/>
  <c r="H575" i="3"/>
  <c r="J575" i="3"/>
  <c r="O575" i="3"/>
  <c r="H576" i="3"/>
  <c r="J576" i="3"/>
  <c r="O576" i="3"/>
  <c r="H577" i="3"/>
  <c r="J577" i="3"/>
  <c r="O577" i="3"/>
  <c r="H578" i="3"/>
  <c r="J578" i="3"/>
  <c r="O578" i="3"/>
  <c r="H579" i="3"/>
  <c r="J579" i="3"/>
  <c r="O579" i="3"/>
  <c r="H580" i="3"/>
  <c r="J580" i="3"/>
  <c r="O580" i="3"/>
  <c r="H581" i="3"/>
  <c r="J581" i="3"/>
  <c r="O581" i="3"/>
  <c r="H582" i="3"/>
  <c r="J582" i="3"/>
  <c r="O582" i="3"/>
  <c r="H583" i="3"/>
  <c r="J583" i="3"/>
  <c r="O583" i="3"/>
  <c r="H584" i="3"/>
  <c r="J584" i="3"/>
  <c r="O584" i="3"/>
  <c r="H585" i="3"/>
  <c r="J585" i="3"/>
  <c r="O585" i="3"/>
  <c r="H586" i="3"/>
  <c r="J586" i="3"/>
  <c r="O586" i="3"/>
  <c r="H587" i="3"/>
  <c r="J587" i="3"/>
  <c r="O587" i="3"/>
  <c r="H588" i="3"/>
  <c r="J588" i="3"/>
  <c r="O588" i="3"/>
  <c r="H589" i="3"/>
  <c r="J589" i="3"/>
  <c r="O589" i="3"/>
  <c r="H590" i="3"/>
  <c r="J590" i="3"/>
  <c r="O590" i="3"/>
  <c r="H591" i="3"/>
  <c r="J591" i="3"/>
  <c r="O591" i="3"/>
  <c r="H592" i="3"/>
  <c r="J592" i="3"/>
  <c r="O592" i="3"/>
  <c r="H593" i="3"/>
  <c r="J593" i="3"/>
  <c r="O593" i="3"/>
  <c r="H594" i="3"/>
  <c r="J594" i="3"/>
  <c r="O594" i="3"/>
  <c r="H595" i="3"/>
  <c r="J595" i="3"/>
  <c r="O595" i="3"/>
  <c r="H596" i="3"/>
  <c r="J596" i="3"/>
  <c r="O596" i="3"/>
  <c r="H597" i="3"/>
  <c r="J597" i="3"/>
  <c r="O597" i="3"/>
  <c r="H598" i="3"/>
  <c r="J598" i="3"/>
  <c r="O598" i="3"/>
  <c r="H599" i="3"/>
  <c r="J599" i="3"/>
  <c r="O599" i="3"/>
  <c r="H600" i="3"/>
  <c r="J600" i="3"/>
  <c r="O600" i="3"/>
  <c r="H601" i="3"/>
  <c r="J601" i="3"/>
  <c r="O601" i="3"/>
  <c r="H602" i="3"/>
  <c r="J602" i="3"/>
  <c r="O602" i="3"/>
  <c r="H603" i="3"/>
  <c r="J603" i="3"/>
  <c r="O603" i="3"/>
  <c r="H604" i="3"/>
  <c r="J604" i="3"/>
  <c r="O604" i="3"/>
  <c r="H605" i="3"/>
  <c r="J605" i="3"/>
  <c r="O605" i="3"/>
  <c r="H606" i="3"/>
  <c r="J606" i="3"/>
  <c r="O606" i="3"/>
  <c r="H607" i="3"/>
  <c r="J607" i="3"/>
  <c r="O607" i="3"/>
  <c r="H608" i="3"/>
  <c r="J608" i="3"/>
  <c r="O608" i="3"/>
  <c r="H609" i="3"/>
  <c r="J609" i="3"/>
  <c r="O609" i="3"/>
  <c r="H610" i="3"/>
  <c r="J610" i="3"/>
  <c r="O610" i="3"/>
  <c r="H611" i="3"/>
  <c r="J611" i="3"/>
  <c r="O611" i="3"/>
  <c r="H612" i="3"/>
  <c r="J612" i="3"/>
  <c r="O612" i="3"/>
  <c r="H613" i="3"/>
  <c r="J613" i="3"/>
  <c r="O613" i="3"/>
  <c r="H614" i="3"/>
  <c r="J614" i="3"/>
  <c r="O614" i="3"/>
  <c r="H615" i="3"/>
  <c r="J615" i="3"/>
  <c r="O615" i="3"/>
  <c r="H616" i="3"/>
  <c r="J616" i="3"/>
  <c r="O616" i="3"/>
  <c r="H617" i="3"/>
  <c r="J617" i="3"/>
  <c r="O617" i="3"/>
  <c r="H618" i="3"/>
  <c r="J618" i="3"/>
  <c r="O618" i="3"/>
  <c r="H619" i="3"/>
  <c r="J619" i="3"/>
  <c r="O619" i="3"/>
  <c r="H620" i="3"/>
  <c r="J620" i="3"/>
  <c r="O620" i="3"/>
  <c r="H621" i="3"/>
  <c r="J621" i="3"/>
  <c r="O621" i="3"/>
  <c r="H622" i="3"/>
  <c r="J622" i="3"/>
  <c r="O622" i="3"/>
  <c r="H623" i="3"/>
  <c r="J623" i="3"/>
  <c r="O623" i="3"/>
  <c r="H624" i="3"/>
  <c r="J624" i="3"/>
  <c r="O624" i="3"/>
  <c r="H625" i="3"/>
  <c r="J625" i="3"/>
  <c r="O625" i="3"/>
  <c r="H626" i="3"/>
  <c r="J626" i="3"/>
  <c r="O626" i="3"/>
  <c r="H627" i="3"/>
  <c r="J627" i="3"/>
  <c r="O627" i="3"/>
  <c r="H628" i="3"/>
  <c r="J628" i="3"/>
  <c r="O628" i="3"/>
  <c r="H629" i="3"/>
  <c r="J629" i="3"/>
  <c r="O629" i="3"/>
  <c r="H630" i="3"/>
  <c r="J630" i="3"/>
  <c r="O630" i="3"/>
  <c r="H631" i="3"/>
  <c r="J631" i="3"/>
  <c r="O631" i="3"/>
  <c r="H632" i="3"/>
  <c r="J632" i="3"/>
  <c r="O632" i="3"/>
  <c r="H633" i="3"/>
  <c r="J633" i="3"/>
  <c r="O633" i="3"/>
  <c r="H634" i="3"/>
  <c r="J634" i="3"/>
  <c r="O634" i="3"/>
  <c r="H635" i="3"/>
  <c r="J635" i="3"/>
  <c r="O635" i="3"/>
  <c r="H636" i="3"/>
  <c r="J636" i="3"/>
  <c r="O636" i="3"/>
  <c r="H637" i="3"/>
  <c r="J637" i="3"/>
  <c r="O637" i="3"/>
  <c r="H638" i="3"/>
  <c r="J638" i="3"/>
  <c r="O638" i="3"/>
  <c r="H639" i="3"/>
  <c r="J639" i="3"/>
  <c r="O639" i="3"/>
  <c r="H640" i="3"/>
  <c r="J640" i="3"/>
  <c r="O640" i="3"/>
  <c r="H641" i="3"/>
  <c r="J641" i="3"/>
  <c r="O641" i="3"/>
  <c r="H642" i="3"/>
  <c r="J642" i="3"/>
  <c r="O642" i="3"/>
  <c r="H643" i="3"/>
  <c r="J643" i="3"/>
  <c r="O643" i="3"/>
  <c r="H644" i="3"/>
  <c r="J644" i="3"/>
  <c r="O644" i="3"/>
  <c r="H645" i="3"/>
  <c r="J645" i="3"/>
  <c r="O645" i="3"/>
  <c r="H646" i="3"/>
  <c r="J646" i="3"/>
  <c r="O646" i="3"/>
  <c r="H647" i="3"/>
  <c r="J647" i="3"/>
  <c r="O647" i="3"/>
  <c r="H648" i="3"/>
  <c r="J648" i="3"/>
  <c r="O648" i="3"/>
  <c r="H649" i="3"/>
  <c r="J649" i="3"/>
  <c r="O649" i="3"/>
  <c r="H650" i="3"/>
  <c r="J650" i="3"/>
  <c r="O650" i="3"/>
  <c r="H651" i="3"/>
  <c r="J651" i="3"/>
  <c r="O651" i="3"/>
  <c r="H652" i="3"/>
  <c r="J652" i="3"/>
  <c r="O652" i="3"/>
  <c r="H653" i="3"/>
  <c r="J653" i="3"/>
  <c r="O653" i="3"/>
  <c r="H654" i="3"/>
  <c r="J654" i="3"/>
  <c r="O654" i="3"/>
  <c r="H655" i="3"/>
  <c r="J655" i="3"/>
  <c r="O655" i="3"/>
  <c r="H656" i="3"/>
  <c r="J656" i="3"/>
  <c r="O656" i="3"/>
  <c r="H657" i="3"/>
  <c r="J657" i="3"/>
  <c r="O657" i="3"/>
  <c r="H658" i="3"/>
  <c r="J658" i="3"/>
  <c r="O658" i="3"/>
  <c r="H659" i="3"/>
  <c r="J659" i="3"/>
  <c r="O659" i="3"/>
  <c r="H660" i="3"/>
  <c r="J660" i="3"/>
  <c r="O660" i="3"/>
  <c r="H661" i="3"/>
  <c r="J661" i="3"/>
  <c r="O661" i="3"/>
  <c r="H662" i="3"/>
  <c r="J662" i="3"/>
  <c r="O662" i="3"/>
  <c r="H663" i="3"/>
  <c r="J663" i="3"/>
  <c r="O663" i="3"/>
  <c r="H664" i="3"/>
  <c r="J664" i="3"/>
  <c r="O664" i="3"/>
  <c r="H665" i="3"/>
  <c r="J665" i="3"/>
  <c r="O665" i="3"/>
  <c r="H666" i="3"/>
  <c r="J666" i="3"/>
  <c r="O666" i="3"/>
  <c r="H667" i="3"/>
  <c r="J667" i="3"/>
  <c r="O667" i="3"/>
  <c r="H668" i="3"/>
  <c r="J668" i="3"/>
  <c r="O668" i="3"/>
  <c r="H669" i="3"/>
  <c r="J669" i="3"/>
  <c r="O669" i="3"/>
  <c r="H670" i="3"/>
  <c r="J670" i="3"/>
  <c r="O670" i="3"/>
  <c r="H671" i="3"/>
  <c r="J671" i="3"/>
  <c r="O671" i="3"/>
  <c r="H672" i="3"/>
  <c r="J672" i="3"/>
  <c r="O672" i="3"/>
  <c r="H673" i="3"/>
  <c r="J673" i="3"/>
  <c r="O673" i="3"/>
  <c r="H674" i="3"/>
  <c r="J674" i="3"/>
  <c r="O674" i="3"/>
  <c r="H675" i="3"/>
  <c r="J675" i="3"/>
  <c r="O675" i="3"/>
  <c r="H676" i="3"/>
  <c r="J676" i="3"/>
  <c r="O676" i="3"/>
  <c r="H677" i="3"/>
  <c r="J677" i="3"/>
  <c r="O677" i="3"/>
  <c r="H678" i="3"/>
  <c r="J678" i="3"/>
  <c r="O678" i="3"/>
  <c r="H679" i="3"/>
  <c r="J679" i="3"/>
  <c r="O679" i="3"/>
  <c r="H680" i="3"/>
  <c r="J680" i="3"/>
  <c r="O680" i="3"/>
  <c r="H681" i="3"/>
  <c r="J681" i="3"/>
  <c r="O681" i="3"/>
  <c r="H682" i="3"/>
  <c r="J682" i="3"/>
  <c r="O682" i="3"/>
  <c r="H683" i="3"/>
  <c r="J683" i="3"/>
  <c r="O683" i="3"/>
  <c r="H684" i="3"/>
  <c r="J684" i="3"/>
  <c r="O684" i="3"/>
  <c r="H685" i="3"/>
  <c r="J685" i="3"/>
  <c r="O685" i="3"/>
  <c r="H686" i="3"/>
  <c r="J686" i="3"/>
  <c r="O686" i="3"/>
  <c r="H687" i="3"/>
  <c r="J687" i="3"/>
  <c r="O687" i="3"/>
  <c r="H688" i="3"/>
  <c r="J688" i="3"/>
  <c r="O688" i="3"/>
  <c r="H689" i="3"/>
  <c r="J689" i="3"/>
  <c r="O689" i="3"/>
  <c r="H690" i="3"/>
  <c r="J690" i="3"/>
  <c r="O690" i="3"/>
  <c r="H691" i="3"/>
  <c r="J691" i="3"/>
  <c r="O691" i="3"/>
  <c r="H692" i="3"/>
  <c r="J692" i="3"/>
  <c r="O692" i="3"/>
  <c r="H693" i="3"/>
  <c r="J693" i="3"/>
  <c r="O693" i="3"/>
  <c r="H694" i="3"/>
  <c r="J694" i="3"/>
  <c r="O694" i="3"/>
  <c r="H695" i="3"/>
  <c r="J695" i="3"/>
  <c r="O695" i="3"/>
  <c r="H696" i="3"/>
  <c r="J696" i="3"/>
  <c r="O696" i="3"/>
  <c r="H697" i="3"/>
  <c r="J697" i="3"/>
  <c r="L697" i="3" s="1"/>
  <c r="O697" i="3"/>
  <c r="H698" i="3"/>
  <c r="J698" i="3"/>
  <c r="O698" i="3"/>
  <c r="H699" i="3"/>
  <c r="J699" i="3"/>
  <c r="O699" i="3"/>
  <c r="H700" i="3"/>
  <c r="J700" i="3"/>
  <c r="O700" i="3"/>
  <c r="H701" i="3"/>
  <c r="J701" i="3"/>
  <c r="O701" i="3"/>
  <c r="H702" i="3"/>
  <c r="J702" i="3"/>
  <c r="O702" i="3"/>
  <c r="H703" i="3"/>
  <c r="J703" i="3"/>
  <c r="O703" i="3"/>
  <c r="H704" i="3"/>
  <c r="J704" i="3"/>
  <c r="O704" i="3"/>
  <c r="H705" i="3"/>
  <c r="J705" i="3"/>
  <c r="L705" i="3" s="1"/>
  <c r="O705" i="3"/>
  <c r="H706" i="3"/>
  <c r="J706" i="3"/>
  <c r="O706" i="3"/>
  <c r="H707" i="3"/>
  <c r="J707" i="3"/>
  <c r="O707" i="3"/>
  <c r="H708" i="3"/>
  <c r="J708" i="3"/>
  <c r="O708" i="3"/>
  <c r="H709" i="3"/>
  <c r="J709" i="3"/>
  <c r="O709" i="3"/>
  <c r="H710" i="3"/>
  <c r="J710" i="3"/>
  <c r="O710" i="3"/>
  <c r="H711" i="3"/>
  <c r="J711" i="3"/>
  <c r="O711" i="3"/>
  <c r="H712" i="3"/>
  <c r="J712" i="3"/>
  <c r="O712" i="3"/>
  <c r="H713" i="3"/>
  <c r="J713" i="3"/>
  <c r="O713" i="3"/>
  <c r="H714" i="3"/>
  <c r="J714" i="3"/>
  <c r="O714" i="3"/>
  <c r="H715" i="3"/>
  <c r="J715" i="3"/>
  <c r="O715" i="3"/>
  <c r="H716" i="3"/>
  <c r="J716" i="3"/>
  <c r="O716" i="3"/>
  <c r="H717" i="3"/>
  <c r="J717" i="3"/>
  <c r="O717" i="3"/>
  <c r="H718" i="3"/>
  <c r="J718" i="3"/>
  <c r="O718" i="3"/>
  <c r="H719" i="3"/>
  <c r="J719" i="3"/>
  <c r="O719" i="3"/>
  <c r="H720" i="3"/>
  <c r="J720" i="3"/>
  <c r="O720" i="3"/>
  <c r="H721" i="3"/>
  <c r="J721" i="3"/>
  <c r="L721" i="3" s="1"/>
  <c r="O721" i="3"/>
  <c r="H722" i="3"/>
  <c r="J722" i="3"/>
  <c r="O722" i="3"/>
  <c r="H723" i="3"/>
  <c r="J723" i="3"/>
  <c r="O723" i="3"/>
  <c r="H724" i="3"/>
  <c r="J724" i="3"/>
  <c r="O724" i="3"/>
  <c r="H725" i="3"/>
  <c r="J725" i="3"/>
  <c r="O725" i="3"/>
  <c r="H726" i="3"/>
  <c r="J726" i="3"/>
  <c r="O726" i="3"/>
  <c r="H727" i="3"/>
  <c r="J727" i="3"/>
  <c r="O727" i="3"/>
  <c r="H728" i="3"/>
  <c r="J728" i="3"/>
  <c r="O728" i="3"/>
  <c r="H729" i="3"/>
  <c r="J729" i="3"/>
  <c r="O729" i="3"/>
  <c r="H730" i="3"/>
  <c r="J730" i="3"/>
  <c r="O730" i="3"/>
  <c r="H731" i="3"/>
  <c r="J731" i="3"/>
  <c r="O731" i="3"/>
  <c r="H732" i="3"/>
  <c r="J732" i="3"/>
  <c r="O732" i="3"/>
  <c r="H733" i="3"/>
  <c r="J733" i="3"/>
  <c r="O733" i="3"/>
  <c r="H734" i="3"/>
  <c r="J734" i="3"/>
  <c r="O734" i="3"/>
  <c r="H735" i="3"/>
  <c r="J735" i="3"/>
  <c r="O735" i="3"/>
  <c r="H736" i="3"/>
  <c r="J736" i="3"/>
  <c r="O736" i="3"/>
  <c r="H737" i="3"/>
  <c r="J737" i="3"/>
  <c r="O737" i="3"/>
  <c r="H738" i="3"/>
  <c r="J738" i="3"/>
  <c r="O738" i="3"/>
  <c r="H739" i="3"/>
  <c r="J739" i="3"/>
  <c r="O739" i="3"/>
  <c r="H740" i="3"/>
  <c r="J740" i="3"/>
  <c r="O740" i="3"/>
  <c r="H741" i="3"/>
  <c r="J741" i="3"/>
  <c r="O741" i="3"/>
  <c r="H742" i="3"/>
  <c r="J742" i="3"/>
  <c r="O742" i="3"/>
  <c r="H743" i="3"/>
  <c r="J743" i="3"/>
  <c r="O743" i="3"/>
  <c r="H744" i="3"/>
  <c r="J744" i="3"/>
  <c r="O744" i="3"/>
  <c r="H745" i="3"/>
  <c r="J745" i="3"/>
  <c r="O745" i="3"/>
  <c r="H746" i="3"/>
  <c r="J746" i="3"/>
  <c r="O746" i="3"/>
  <c r="H747" i="3"/>
  <c r="J747" i="3"/>
  <c r="O747" i="3"/>
  <c r="H748" i="3"/>
  <c r="J748" i="3"/>
  <c r="O748" i="3"/>
  <c r="H749" i="3"/>
  <c r="J749" i="3"/>
  <c r="O749" i="3"/>
  <c r="H750" i="3"/>
  <c r="J750" i="3"/>
  <c r="O750" i="3"/>
  <c r="H751" i="3"/>
  <c r="J751" i="3"/>
  <c r="O751" i="3"/>
  <c r="H752" i="3"/>
  <c r="J752" i="3"/>
  <c r="O752" i="3"/>
  <c r="H753" i="3"/>
  <c r="J753" i="3"/>
  <c r="O753" i="3"/>
  <c r="H754" i="3"/>
  <c r="J754" i="3"/>
  <c r="O754" i="3"/>
  <c r="H755" i="3"/>
  <c r="J755" i="3"/>
  <c r="O755" i="3"/>
  <c r="H756" i="3"/>
  <c r="J756" i="3"/>
  <c r="O756" i="3"/>
  <c r="H757" i="3"/>
  <c r="J757" i="3"/>
  <c r="O757" i="3"/>
  <c r="H758" i="3"/>
  <c r="J758" i="3"/>
  <c r="O758" i="3"/>
  <c r="H759" i="3"/>
  <c r="J759" i="3"/>
  <c r="O759" i="3"/>
  <c r="H760" i="3"/>
  <c r="J760" i="3"/>
  <c r="O760" i="3"/>
  <c r="H761" i="3"/>
  <c r="J761" i="3"/>
  <c r="O761" i="3"/>
  <c r="H762" i="3"/>
  <c r="J762" i="3"/>
  <c r="O762" i="3"/>
  <c r="H763" i="3"/>
  <c r="J763" i="3"/>
  <c r="O763" i="3"/>
  <c r="H764" i="3"/>
  <c r="J764" i="3"/>
  <c r="O764" i="3"/>
  <c r="H765" i="3"/>
  <c r="J765" i="3"/>
  <c r="L765" i="3" s="1"/>
  <c r="O765" i="3"/>
  <c r="H766" i="3"/>
  <c r="J766" i="3"/>
  <c r="O766" i="3"/>
  <c r="H767" i="3"/>
  <c r="J767" i="3"/>
  <c r="O767" i="3"/>
  <c r="H768" i="3"/>
  <c r="J768" i="3"/>
  <c r="O768" i="3"/>
  <c r="H769" i="3"/>
  <c r="J769" i="3"/>
  <c r="O769" i="3"/>
  <c r="H770" i="3"/>
  <c r="J770" i="3"/>
  <c r="O770" i="3"/>
  <c r="H771" i="3"/>
  <c r="J771" i="3"/>
  <c r="O771" i="3"/>
  <c r="H772" i="3"/>
  <c r="J772" i="3"/>
  <c r="O772" i="3"/>
  <c r="H773" i="3"/>
  <c r="J773" i="3"/>
  <c r="O773" i="3"/>
  <c r="H774" i="3"/>
  <c r="J774" i="3"/>
  <c r="O774" i="3"/>
  <c r="H775" i="3"/>
  <c r="J775" i="3"/>
  <c r="O775" i="3"/>
  <c r="H776" i="3"/>
  <c r="J776" i="3"/>
  <c r="O776" i="3"/>
  <c r="H777" i="3"/>
  <c r="J777" i="3"/>
  <c r="O777" i="3"/>
  <c r="H778" i="3"/>
  <c r="J778" i="3"/>
  <c r="O778" i="3"/>
  <c r="H779" i="3"/>
  <c r="J779" i="3"/>
  <c r="O779" i="3"/>
  <c r="H780" i="3"/>
  <c r="J780" i="3"/>
  <c r="O780" i="3"/>
  <c r="H781" i="3"/>
  <c r="J781" i="3"/>
  <c r="O781" i="3"/>
  <c r="H782" i="3"/>
  <c r="J782" i="3"/>
  <c r="O782" i="3"/>
  <c r="H783" i="3"/>
  <c r="J783" i="3"/>
  <c r="O783" i="3"/>
  <c r="H784" i="3"/>
  <c r="J784" i="3"/>
  <c r="O784" i="3"/>
  <c r="H785" i="3"/>
  <c r="J785" i="3"/>
  <c r="O785" i="3"/>
  <c r="H786" i="3"/>
  <c r="J786" i="3"/>
  <c r="O786" i="3"/>
  <c r="H787" i="3"/>
  <c r="J787" i="3"/>
  <c r="O787" i="3"/>
  <c r="H788" i="3"/>
  <c r="J788" i="3"/>
  <c r="O788" i="3"/>
  <c r="H789" i="3"/>
  <c r="J789" i="3"/>
  <c r="O789" i="3"/>
  <c r="H790" i="3"/>
  <c r="J790" i="3"/>
  <c r="O790" i="3"/>
  <c r="H791" i="3"/>
  <c r="J791" i="3"/>
  <c r="O791" i="3"/>
  <c r="H792" i="3"/>
  <c r="J792" i="3"/>
  <c r="O792" i="3"/>
  <c r="H793" i="3"/>
  <c r="J793" i="3"/>
  <c r="O793" i="3"/>
  <c r="H794" i="3"/>
  <c r="J794" i="3"/>
  <c r="O794" i="3"/>
  <c r="H795" i="3"/>
  <c r="J795" i="3"/>
  <c r="O795" i="3"/>
  <c r="H796" i="3"/>
  <c r="J796" i="3"/>
  <c r="O796" i="3"/>
  <c r="H797" i="3"/>
  <c r="J797" i="3"/>
  <c r="O797" i="3"/>
  <c r="H798" i="3"/>
  <c r="J798" i="3"/>
  <c r="O798" i="3"/>
  <c r="H799" i="3"/>
  <c r="J799" i="3"/>
  <c r="O799" i="3"/>
  <c r="H800" i="3"/>
  <c r="J800" i="3"/>
  <c r="O800" i="3"/>
  <c r="H801" i="3"/>
  <c r="J801" i="3"/>
  <c r="O801" i="3"/>
  <c r="H802" i="3"/>
  <c r="J802" i="3"/>
  <c r="O802" i="3"/>
  <c r="H803" i="3"/>
  <c r="J803" i="3"/>
  <c r="O803" i="3"/>
  <c r="H804" i="3"/>
  <c r="J804" i="3"/>
  <c r="O804" i="3"/>
  <c r="H805" i="3"/>
  <c r="J805" i="3"/>
  <c r="O805" i="3"/>
  <c r="H806" i="3"/>
  <c r="J806" i="3"/>
  <c r="O806" i="3"/>
  <c r="H807" i="3"/>
  <c r="J807" i="3"/>
  <c r="O807" i="3"/>
  <c r="H808" i="3"/>
  <c r="J808" i="3"/>
  <c r="O808" i="3"/>
  <c r="H809" i="3"/>
  <c r="J809" i="3"/>
  <c r="O809" i="3"/>
  <c r="H810" i="3"/>
  <c r="J810" i="3"/>
  <c r="O810" i="3"/>
  <c r="H811" i="3"/>
  <c r="J811" i="3"/>
  <c r="O811" i="3"/>
  <c r="H812" i="3"/>
  <c r="J812" i="3"/>
  <c r="O812" i="3"/>
  <c r="H813" i="3"/>
  <c r="J813" i="3"/>
  <c r="O813" i="3"/>
  <c r="H814" i="3"/>
  <c r="J814" i="3"/>
  <c r="O814" i="3"/>
  <c r="H815" i="3"/>
  <c r="J815" i="3"/>
  <c r="O815" i="3"/>
  <c r="H816" i="3"/>
  <c r="J816" i="3"/>
  <c r="O816" i="3"/>
  <c r="H817" i="3"/>
  <c r="J817" i="3"/>
  <c r="O817" i="3"/>
  <c r="H818" i="3"/>
  <c r="J818" i="3"/>
  <c r="O818" i="3"/>
  <c r="H819" i="3"/>
  <c r="J819" i="3"/>
  <c r="O819" i="3"/>
  <c r="H820" i="3"/>
  <c r="J820" i="3"/>
  <c r="O820" i="3"/>
  <c r="H821" i="3"/>
  <c r="J821" i="3"/>
  <c r="O821" i="3"/>
  <c r="H822" i="3"/>
  <c r="J822" i="3"/>
  <c r="O822" i="3"/>
  <c r="H823" i="3"/>
  <c r="J823" i="3"/>
  <c r="O823" i="3"/>
  <c r="H824" i="3"/>
  <c r="J824" i="3"/>
  <c r="O824" i="3"/>
  <c r="H825" i="3"/>
  <c r="J825" i="3"/>
  <c r="O825" i="3"/>
  <c r="H826" i="3"/>
  <c r="J826" i="3"/>
  <c r="O826" i="3"/>
  <c r="H827" i="3"/>
  <c r="J827" i="3"/>
  <c r="O827" i="3"/>
  <c r="H828" i="3"/>
  <c r="J828" i="3"/>
  <c r="O828" i="3"/>
  <c r="H829" i="3"/>
  <c r="J829" i="3"/>
  <c r="O829" i="3"/>
  <c r="H830" i="3"/>
  <c r="J830" i="3"/>
  <c r="O830" i="3"/>
  <c r="H831" i="3"/>
  <c r="J831" i="3"/>
  <c r="O831" i="3"/>
  <c r="H832" i="3"/>
  <c r="J832" i="3"/>
  <c r="O832" i="3"/>
  <c r="H833" i="3"/>
  <c r="J833" i="3"/>
  <c r="L833" i="3" s="1"/>
  <c r="O833" i="3"/>
  <c r="H834" i="3"/>
  <c r="J834" i="3"/>
  <c r="O834" i="3"/>
  <c r="H835" i="3"/>
  <c r="J835" i="3"/>
  <c r="O835" i="3"/>
  <c r="H836" i="3"/>
  <c r="J836" i="3"/>
  <c r="O836" i="3"/>
  <c r="H837" i="3"/>
  <c r="J837" i="3"/>
  <c r="O837" i="3"/>
  <c r="H838" i="3"/>
  <c r="J838" i="3"/>
  <c r="O838" i="3"/>
  <c r="H839" i="3"/>
  <c r="J839" i="3"/>
  <c r="O839" i="3"/>
  <c r="H840" i="3"/>
  <c r="J840" i="3"/>
  <c r="O840" i="3"/>
  <c r="H841" i="3"/>
  <c r="J841" i="3"/>
  <c r="O841" i="3"/>
  <c r="H842" i="3"/>
  <c r="J842" i="3"/>
  <c r="O842" i="3"/>
  <c r="H843" i="3"/>
  <c r="J843" i="3"/>
  <c r="O843" i="3"/>
  <c r="H844" i="3"/>
  <c r="J844" i="3"/>
  <c r="O844" i="3"/>
  <c r="H845" i="3"/>
  <c r="J845" i="3"/>
  <c r="O845" i="3"/>
  <c r="H846" i="3"/>
  <c r="J846" i="3"/>
  <c r="O846" i="3"/>
  <c r="H847" i="3"/>
  <c r="J847" i="3"/>
  <c r="O847" i="3"/>
  <c r="H848" i="3"/>
  <c r="J848" i="3"/>
  <c r="O848" i="3"/>
  <c r="H849" i="3"/>
  <c r="J849" i="3"/>
  <c r="O849" i="3"/>
  <c r="H850" i="3"/>
  <c r="J850" i="3"/>
  <c r="O850" i="3"/>
  <c r="H851" i="3"/>
  <c r="J851" i="3"/>
  <c r="O851" i="3"/>
  <c r="H852" i="3"/>
  <c r="J852" i="3"/>
  <c r="O852" i="3"/>
  <c r="H853" i="3"/>
  <c r="J853" i="3"/>
  <c r="O853" i="3"/>
  <c r="H854" i="3"/>
  <c r="J854" i="3"/>
  <c r="O854" i="3"/>
  <c r="H855" i="3"/>
  <c r="J855" i="3"/>
  <c r="O855" i="3"/>
  <c r="H856" i="3"/>
  <c r="J856" i="3"/>
  <c r="O856" i="3"/>
  <c r="H857" i="3"/>
  <c r="J857" i="3"/>
  <c r="O857" i="3"/>
  <c r="H858" i="3"/>
  <c r="J858" i="3"/>
  <c r="O858" i="3"/>
  <c r="H859" i="3"/>
  <c r="J859" i="3"/>
  <c r="O859" i="3"/>
  <c r="H860" i="3"/>
  <c r="J860" i="3"/>
  <c r="O860" i="3"/>
  <c r="H861" i="3"/>
  <c r="J861" i="3"/>
  <c r="O861" i="3"/>
  <c r="H862" i="3"/>
  <c r="J862" i="3"/>
  <c r="O862" i="3"/>
  <c r="H863" i="3"/>
  <c r="J863" i="3"/>
  <c r="O863" i="3"/>
  <c r="H864" i="3"/>
  <c r="J864" i="3"/>
  <c r="O864" i="3"/>
  <c r="H865" i="3"/>
  <c r="J865" i="3"/>
  <c r="O865" i="3"/>
  <c r="H866" i="3"/>
  <c r="J866" i="3"/>
  <c r="O866" i="3"/>
  <c r="H867" i="3"/>
  <c r="J867" i="3"/>
  <c r="O867" i="3"/>
  <c r="H868" i="3"/>
  <c r="J868" i="3"/>
  <c r="O868" i="3"/>
  <c r="H869" i="3"/>
  <c r="J869" i="3"/>
  <c r="O869" i="3"/>
  <c r="H870" i="3"/>
  <c r="J870" i="3"/>
  <c r="O870" i="3"/>
  <c r="H871" i="3"/>
  <c r="J871" i="3"/>
  <c r="O871" i="3"/>
  <c r="H872" i="3"/>
  <c r="J872" i="3"/>
  <c r="O872" i="3"/>
  <c r="H873" i="3"/>
  <c r="J873" i="3"/>
  <c r="O873" i="3"/>
  <c r="H874" i="3"/>
  <c r="J874" i="3"/>
  <c r="O874" i="3"/>
  <c r="H875" i="3"/>
  <c r="J875" i="3"/>
  <c r="O875" i="3"/>
  <c r="H876" i="3"/>
  <c r="J876" i="3"/>
  <c r="O876" i="3"/>
  <c r="H877" i="3"/>
  <c r="J877" i="3"/>
  <c r="O877" i="3"/>
  <c r="H878" i="3"/>
  <c r="J878" i="3"/>
  <c r="O878" i="3"/>
  <c r="H879" i="3"/>
  <c r="J879" i="3"/>
  <c r="O879" i="3"/>
  <c r="H880" i="3"/>
  <c r="J880" i="3"/>
  <c r="O880" i="3"/>
  <c r="H881" i="3"/>
  <c r="J881" i="3"/>
  <c r="O881" i="3"/>
  <c r="H882" i="3"/>
  <c r="J882" i="3"/>
  <c r="O882" i="3"/>
  <c r="H883" i="3"/>
  <c r="J883" i="3"/>
  <c r="O883" i="3"/>
  <c r="H884" i="3"/>
  <c r="J884" i="3"/>
  <c r="O884" i="3"/>
  <c r="H885" i="3"/>
  <c r="J885" i="3"/>
  <c r="O885" i="3"/>
  <c r="H886" i="3"/>
  <c r="J886" i="3"/>
  <c r="O886" i="3"/>
  <c r="H887" i="3"/>
  <c r="J887" i="3"/>
  <c r="O887" i="3"/>
  <c r="H888" i="3"/>
  <c r="J888" i="3"/>
  <c r="O888" i="3"/>
  <c r="H889" i="3"/>
  <c r="J889" i="3"/>
  <c r="O889" i="3"/>
  <c r="H890" i="3"/>
  <c r="J890" i="3"/>
  <c r="O890" i="3"/>
  <c r="H891" i="3"/>
  <c r="J891" i="3"/>
  <c r="O891" i="3"/>
  <c r="H892" i="3"/>
  <c r="J892" i="3"/>
  <c r="O892" i="3"/>
  <c r="H893" i="3"/>
  <c r="J893" i="3"/>
  <c r="O893" i="3"/>
  <c r="H894" i="3"/>
  <c r="J894" i="3"/>
  <c r="O894" i="3"/>
  <c r="H895" i="3"/>
  <c r="J895" i="3"/>
  <c r="O895" i="3"/>
  <c r="H896" i="3"/>
  <c r="J896" i="3"/>
  <c r="O896" i="3"/>
  <c r="H897" i="3"/>
  <c r="J897" i="3"/>
  <c r="O897" i="3"/>
  <c r="H898" i="3"/>
  <c r="J898" i="3"/>
  <c r="O898" i="3"/>
  <c r="H899" i="3"/>
  <c r="J899" i="3"/>
  <c r="O899" i="3"/>
  <c r="H900" i="3"/>
  <c r="J900" i="3"/>
  <c r="O900" i="3"/>
  <c r="H901" i="3"/>
  <c r="J901" i="3"/>
  <c r="O901" i="3"/>
  <c r="H902" i="3"/>
  <c r="J902" i="3"/>
  <c r="O902" i="3"/>
  <c r="H903" i="3"/>
  <c r="J903" i="3"/>
  <c r="O903" i="3"/>
  <c r="H904" i="3"/>
  <c r="J904" i="3"/>
  <c r="O904" i="3"/>
  <c r="H905" i="3"/>
  <c r="J905" i="3"/>
  <c r="O905" i="3"/>
  <c r="H906" i="3"/>
  <c r="J906" i="3"/>
  <c r="O906" i="3"/>
  <c r="H907" i="3"/>
  <c r="J907" i="3"/>
  <c r="O907" i="3"/>
  <c r="H908" i="3"/>
  <c r="J908" i="3"/>
  <c r="O908" i="3"/>
  <c r="H909" i="3"/>
  <c r="J909" i="3"/>
  <c r="O909" i="3"/>
  <c r="H910" i="3"/>
  <c r="J910" i="3"/>
  <c r="O910" i="3"/>
  <c r="H911" i="3"/>
  <c r="J911" i="3"/>
  <c r="O911" i="3"/>
  <c r="H912" i="3"/>
  <c r="J912" i="3"/>
  <c r="O912" i="3"/>
  <c r="H913" i="3"/>
  <c r="J913" i="3"/>
  <c r="O913" i="3"/>
  <c r="H914" i="3"/>
  <c r="J914" i="3"/>
  <c r="O914" i="3"/>
  <c r="H915" i="3"/>
  <c r="J915" i="3"/>
  <c r="O915" i="3"/>
  <c r="H916" i="3"/>
  <c r="J916" i="3"/>
  <c r="O916" i="3"/>
  <c r="H917" i="3"/>
  <c r="J917" i="3"/>
  <c r="O917" i="3"/>
  <c r="H918" i="3"/>
  <c r="J918" i="3"/>
  <c r="O918" i="3"/>
  <c r="H919" i="3"/>
  <c r="J919" i="3"/>
  <c r="O919" i="3"/>
  <c r="H920" i="3"/>
  <c r="J920" i="3"/>
  <c r="O920" i="3"/>
  <c r="H921" i="3"/>
  <c r="J921" i="3"/>
  <c r="L921" i="3" s="1"/>
  <c r="O921" i="3"/>
  <c r="H922" i="3"/>
  <c r="J922" i="3"/>
  <c r="O922" i="3"/>
  <c r="H923" i="3"/>
  <c r="J923" i="3"/>
  <c r="O923" i="3"/>
  <c r="H924" i="3"/>
  <c r="J924" i="3"/>
  <c r="O924" i="3"/>
  <c r="H925" i="3"/>
  <c r="J925" i="3"/>
  <c r="O925" i="3"/>
  <c r="H926" i="3"/>
  <c r="J926" i="3"/>
  <c r="O926" i="3"/>
  <c r="H927" i="3"/>
  <c r="J927" i="3"/>
  <c r="O927" i="3"/>
  <c r="H928" i="3"/>
  <c r="J928" i="3"/>
  <c r="O928" i="3"/>
  <c r="H929" i="3"/>
  <c r="J929" i="3"/>
  <c r="O929" i="3"/>
  <c r="H930" i="3"/>
  <c r="J930" i="3"/>
  <c r="O930" i="3"/>
  <c r="H931" i="3"/>
  <c r="J931" i="3"/>
  <c r="O931" i="3"/>
  <c r="H932" i="3"/>
  <c r="J932" i="3"/>
  <c r="O932" i="3"/>
  <c r="H933" i="3"/>
  <c r="J933" i="3"/>
  <c r="O933" i="3"/>
  <c r="H934" i="3"/>
  <c r="J934" i="3"/>
  <c r="O934" i="3"/>
  <c r="H935" i="3"/>
  <c r="J935" i="3"/>
  <c r="O935" i="3"/>
  <c r="H936" i="3"/>
  <c r="J936" i="3"/>
  <c r="O936" i="3"/>
  <c r="H937" i="3"/>
  <c r="J937" i="3"/>
  <c r="O937" i="3"/>
  <c r="H938" i="3"/>
  <c r="J938" i="3"/>
  <c r="O938" i="3"/>
  <c r="H939" i="3"/>
  <c r="J939" i="3"/>
  <c r="O939" i="3"/>
  <c r="H940" i="3"/>
  <c r="J940" i="3"/>
  <c r="O940" i="3"/>
  <c r="H941" i="3"/>
  <c r="J941" i="3"/>
  <c r="O941" i="3"/>
  <c r="H942" i="3"/>
  <c r="J942" i="3"/>
  <c r="O942" i="3"/>
  <c r="H943" i="3"/>
  <c r="J943" i="3"/>
  <c r="O943" i="3"/>
  <c r="H944" i="3"/>
  <c r="J944" i="3"/>
  <c r="O944" i="3"/>
  <c r="H945" i="3"/>
  <c r="J945" i="3"/>
  <c r="O945" i="3"/>
  <c r="H946" i="3"/>
  <c r="J946" i="3"/>
  <c r="O946" i="3"/>
  <c r="H947" i="3"/>
  <c r="J947" i="3"/>
  <c r="O947" i="3"/>
  <c r="H948" i="3"/>
  <c r="J948" i="3"/>
  <c r="O948" i="3"/>
  <c r="H949" i="3"/>
  <c r="J949" i="3"/>
  <c r="O949" i="3"/>
  <c r="H950" i="3"/>
  <c r="J950" i="3"/>
  <c r="O950" i="3"/>
  <c r="H951" i="3"/>
  <c r="J951" i="3"/>
  <c r="O951" i="3"/>
  <c r="H952" i="3"/>
  <c r="J952" i="3"/>
  <c r="O952" i="3"/>
  <c r="H953" i="3"/>
  <c r="J953" i="3"/>
  <c r="O953" i="3"/>
  <c r="H954" i="3"/>
  <c r="J954" i="3"/>
  <c r="O954" i="3"/>
  <c r="H955" i="3"/>
  <c r="J955" i="3"/>
  <c r="O955" i="3"/>
  <c r="H956" i="3"/>
  <c r="J956" i="3"/>
  <c r="O956" i="3"/>
  <c r="H957" i="3"/>
  <c r="J957" i="3"/>
  <c r="O957" i="3"/>
  <c r="H958" i="3"/>
  <c r="J958" i="3"/>
  <c r="O958" i="3"/>
  <c r="H959" i="3"/>
  <c r="J959" i="3"/>
  <c r="O959" i="3"/>
  <c r="H960" i="3"/>
  <c r="J960" i="3"/>
  <c r="O960" i="3"/>
  <c r="H961" i="3"/>
  <c r="J961" i="3"/>
  <c r="O961" i="3"/>
  <c r="H962" i="3"/>
  <c r="J962" i="3"/>
  <c r="O962" i="3"/>
  <c r="H963" i="3"/>
  <c r="J963" i="3"/>
  <c r="O963" i="3"/>
  <c r="H964" i="3"/>
  <c r="J964" i="3"/>
  <c r="O964" i="3"/>
  <c r="M5" i="5"/>
  <c r="L5" i="5"/>
  <c r="K5" i="5"/>
  <c r="J5" i="5"/>
  <c r="I5" i="5"/>
  <c r="H5" i="5"/>
  <c r="G5" i="5"/>
  <c r="F5" i="5"/>
  <c r="D5" i="5"/>
  <c r="E5" i="5"/>
  <c r="L64" i="6" l="1"/>
  <c r="L29" i="6"/>
  <c r="K51" i="6"/>
  <c r="L51" i="6" s="1"/>
  <c r="I51" i="6"/>
  <c r="G51" i="6"/>
  <c r="G12" i="6"/>
  <c r="L41" i="6"/>
  <c r="L9" i="3"/>
  <c r="L16" i="6"/>
  <c r="L17" i="6"/>
  <c r="L54" i="5"/>
  <c r="L89" i="5"/>
  <c r="L107" i="5"/>
  <c r="L56" i="5"/>
  <c r="L103" i="5"/>
  <c r="L52" i="5"/>
  <c r="L87" i="5"/>
  <c r="L105" i="5"/>
  <c r="L85" i="5"/>
  <c r="L21" i="5"/>
  <c r="L23" i="5"/>
  <c r="L18" i="6"/>
  <c r="I107" i="5"/>
  <c r="I54" i="5"/>
  <c r="I87" i="5"/>
  <c r="I89" i="5"/>
  <c r="I105" i="5"/>
  <c r="I103" i="5"/>
  <c r="I52" i="5"/>
  <c r="I56" i="5"/>
  <c r="I85" i="5"/>
  <c r="I23" i="5"/>
  <c r="I21" i="5"/>
  <c r="J107" i="5"/>
  <c r="J85" i="5"/>
  <c r="J103" i="5"/>
  <c r="J87" i="5"/>
  <c r="J56" i="5"/>
  <c r="J89" i="5"/>
  <c r="J52" i="5"/>
  <c r="J105" i="5"/>
  <c r="J54" i="5"/>
  <c r="J21" i="5"/>
  <c r="J23" i="5"/>
  <c r="M89" i="5"/>
  <c r="M107" i="5"/>
  <c r="M103" i="5"/>
  <c r="M105" i="5"/>
  <c r="M56" i="5"/>
  <c r="M87" i="5"/>
  <c r="M85" i="5"/>
  <c r="M54" i="5"/>
  <c r="M52" i="5"/>
  <c r="M23" i="5"/>
  <c r="M21" i="5"/>
  <c r="K85" i="5"/>
  <c r="K54" i="5"/>
  <c r="K89" i="5"/>
  <c r="K52" i="5"/>
  <c r="K87" i="5"/>
  <c r="K56" i="5"/>
  <c r="K107" i="5"/>
  <c r="K105" i="5"/>
  <c r="K103" i="5"/>
  <c r="K23" i="5"/>
  <c r="K21" i="5"/>
  <c r="L52" i="6"/>
  <c r="D19" i="5"/>
  <c r="D85" i="5"/>
  <c r="D103" i="5"/>
  <c r="D89" i="5"/>
  <c r="D105" i="5"/>
  <c r="D87" i="5"/>
  <c r="D107" i="5"/>
  <c r="D52" i="5"/>
  <c r="D39" i="5"/>
  <c r="D23" i="5"/>
  <c r="D21" i="5"/>
  <c r="E107" i="5"/>
  <c r="E105" i="5"/>
  <c r="E103" i="5"/>
  <c r="E52" i="5"/>
  <c r="E89" i="5"/>
  <c r="E85" i="5"/>
  <c r="E56" i="5"/>
  <c r="E87" i="5"/>
  <c r="E54" i="5"/>
  <c r="E23" i="5"/>
  <c r="E21" i="5"/>
  <c r="F87" i="5"/>
  <c r="F56" i="5"/>
  <c r="F85" i="5"/>
  <c r="F105" i="5"/>
  <c r="F54" i="5"/>
  <c r="F107" i="5"/>
  <c r="F52" i="5"/>
  <c r="F89" i="5"/>
  <c r="F103" i="5"/>
  <c r="F23" i="5"/>
  <c r="F21" i="5"/>
  <c r="G87" i="5"/>
  <c r="G107" i="5"/>
  <c r="G105" i="5"/>
  <c r="G89" i="5"/>
  <c r="G52" i="5"/>
  <c r="G85" i="5"/>
  <c r="G103" i="5"/>
  <c r="G21" i="5"/>
  <c r="G23" i="5"/>
  <c r="H107" i="5"/>
  <c r="H105" i="5"/>
  <c r="H52" i="5"/>
  <c r="H87" i="5"/>
  <c r="H103" i="5"/>
  <c r="H54" i="5"/>
  <c r="H56" i="5"/>
  <c r="H89" i="5"/>
  <c r="H85" i="5"/>
  <c r="H23" i="5"/>
  <c r="H21" i="5"/>
  <c r="F93" i="5"/>
  <c r="F19" i="5"/>
  <c r="G100" i="5"/>
  <c r="G19" i="5"/>
  <c r="I80" i="5"/>
  <c r="I19" i="5"/>
  <c r="J80" i="5"/>
  <c r="J19" i="5"/>
  <c r="K80" i="5"/>
  <c r="K19" i="5"/>
  <c r="L80" i="5"/>
  <c r="L19" i="5"/>
  <c r="M80" i="5"/>
  <c r="M19" i="5"/>
  <c r="E97" i="5"/>
  <c r="E19" i="5"/>
  <c r="H81" i="5"/>
  <c r="H19" i="5"/>
  <c r="D6" i="5"/>
  <c r="J25" i="6"/>
  <c r="G25" i="6"/>
  <c r="G29" i="9"/>
  <c r="K29" i="9"/>
  <c r="J29" i="9"/>
  <c r="L40" i="6"/>
  <c r="J38" i="6"/>
  <c r="L38" i="6" s="1"/>
  <c r="G38" i="6"/>
  <c r="I38" i="6"/>
  <c r="L39" i="6"/>
  <c r="L28" i="6"/>
  <c r="L27" i="6"/>
  <c r="K25" i="6"/>
  <c r="I25" i="6"/>
  <c r="L26" i="6"/>
  <c r="L103" i="6"/>
  <c r="L14" i="6"/>
  <c r="L13" i="6"/>
  <c r="I12" i="6"/>
  <c r="L902" i="3"/>
  <c r="L882" i="3"/>
  <c r="L858" i="3"/>
  <c r="L798" i="3"/>
  <c r="L758" i="3"/>
  <c r="L702" i="3"/>
  <c r="L646" i="3"/>
  <c r="L622" i="3"/>
  <c r="L610" i="3"/>
  <c r="L586" i="3"/>
  <c r="L258" i="3"/>
  <c r="L98" i="3"/>
  <c r="K12" i="6"/>
  <c r="L299" i="3"/>
  <c r="L195" i="3"/>
  <c r="L191" i="3"/>
  <c r="L167" i="3"/>
  <c r="L155" i="3"/>
  <c r="L143" i="3"/>
  <c r="L139" i="3"/>
  <c r="L135" i="3"/>
  <c r="L131" i="3"/>
  <c r="L123" i="3"/>
  <c r="L119" i="3"/>
  <c r="L107" i="3"/>
  <c r="L99" i="3"/>
  <c r="L59" i="3"/>
  <c r="L55" i="3"/>
  <c r="L47" i="3"/>
  <c r="L11" i="3"/>
  <c r="L767" i="3"/>
  <c r="L635" i="3"/>
  <c r="L595" i="3"/>
  <c r="L355" i="3"/>
  <c r="L347" i="3"/>
  <c r="L327" i="3"/>
  <c r="L904" i="3"/>
  <c r="L900" i="3"/>
  <c r="L896" i="3"/>
  <c r="L864" i="3"/>
  <c r="L816" i="3"/>
  <c r="L780" i="3"/>
  <c r="L628" i="3"/>
  <c r="L548" i="3"/>
  <c r="L524" i="3"/>
  <c r="L464" i="3"/>
  <c r="L428" i="3"/>
  <c r="L392" i="3"/>
  <c r="L380" i="3"/>
  <c r="L308" i="3"/>
  <c r="L276" i="3"/>
  <c r="L264" i="3"/>
  <c r="L248" i="3"/>
  <c r="L240" i="3"/>
  <c r="L208" i="3"/>
  <c r="L180" i="3"/>
  <c r="L168" i="3"/>
  <c r="L160" i="3"/>
  <c r="L128" i="3"/>
  <c r="L272" i="3"/>
  <c r="L268" i="3"/>
  <c r="L244" i="3"/>
  <c r="L236" i="3"/>
  <c r="L212" i="3"/>
  <c r="L200" i="3"/>
  <c r="L184" i="3"/>
  <c r="L176" i="3"/>
  <c r="L164" i="3"/>
  <c r="L156" i="3"/>
  <c r="L108" i="3"/>
  <c r="L642" i="3"/>
  <c r="L606" i="3"/>
  <c r="L462" i="3"/>
  <c r="L442" i="3"/>
  <c r="L430" i="3"/>
  <c r="L414" i="3"/>
  <c r="L382" i="3"/>
  <c r="L370" i="3"/>
  <c r="L346" i="3"/>
  <c r="L318" i="3"/>
  <c r="L246" i="3"/>
  <c r="L230" i="3"/>
  <c r="L218" i="3"/>
  <c r="L210" i="3"/>
  <c r="L174" i="3"/>
  <c r="L146" i="3"/>
  <c r="L110" i="3"/>
  <c r="L22" i="3"/>
  <c r="L961" i="3"/>
  <c r="L937" i="3"/>
  <c r="L929" i="3"/>
  <c r="L881" i="3"/>
  <c r="L761" i="3"/>
  <c r="L757" i="3"/>
  <c r="L749" i="3"/>
  <c r="L745" i="3"/>
  <c r="L741" i="3"/>
  <c r="L733" i="3"/>
  <c r="L729" i="3"/>
  <c r="L685" i="3"/>
  <c r="L673" i="3"/>
  <c r="L665" i="3"/>
  <c r="L661" i="3"/>
  <c r="L653" i="3"/>
  <c r="L645" i="3"/>
  <c r="L629" i="3"/>
  <c r="L621" i="3"/>
  <c r="L617" i="3"/>
  <c r="L609" i="3"/>
  <c r="L593" i="3"/>
  <c r="L297" i="3"/>
  <c r="L285" i="3"/>
  <c r="L273" i="3"/>
  <c r="L269" i="3"/>
  <c r="L265" i="3"/>
  <c r="L261" i="3"/>
  <c r="L257" i="3"/>
  <c r="L249" i="3"/>
  <c r="L225" i="3"/>
  <c r="L221" i="3"/>
  <c r="L213" i="3"/>
  <c r="L189" i="3"/>
  <c r="L185" i="3"/>
  <c r="L177" i="3"/>
  <c r="L153" i="3"/>
  <c r="L121" i="3"/>
  <c r="L61" i="3"/>
  <c r="L916" i="3"/>
  <c r="L748" i="3"/>
  <c r="L744" i="3"/>
  <c r="L740" i="3"/>
  <c r="L724" i="3"/>
  <c r="L716" i="3"/>
  <c r="L688" i="3"/>
  <c r="L676" i="3"/>
  <c r="L674" i="3"/>
  <c r="L658" i="3"/>
  <c r="L630" i="3"/>
  <c r="L582" i="3"/>
  <c r="L490" i="3"/>
  <c r="L466" i="3"/>
  <c r="L450" i="3"/>
  <c r="L406" i="3"/>
  <c r="L378" i="3"/>
  <c r="L366" i="3"/>
  <c r="L234" i="3"/>
  <c r="L206" i="3"/>
  <c r="L158" i="3"/>
  <c r="L122" i="3"/>
  <c r="L62" i="3"/>
  <c r="L14" i="3"/>
  <c r="L215" i="3"/>
  <c r="L730" i="3"/>
  <c r="L638" i="3"/>
  <c r="L602" i="3"/>
  <c r="L494" i="3"/>
  <c r="L454" i="3"/>
  <c r="L438" i="3"/>
  <c r="L426" i="3"/>
  <c r="L418" i="3"/>
  <c r="L390" i="3"/>
  <c r="L358" i="3"/>
  <c r="L342" i="3"/>
  <c r="L322" i="3"/>
  <c r="L282" i="3"/>
  <c r="L242" i="3"/>
  <c r="L126" i="3"/>
  <c r="L92" i="3"/>
  <c r="L88" i="3"/>
  <c r="L84" i="3"/>
  <c r="L80" i="3"/>
  <c r="L72" i="3"/>
  <c r="L52" i="3"/>
  <c r="L44" i="3"/>
  <c r="L40" i="3"/>
  <c r="L20" i="3"/>
  <c r="L755" i="3"/>
  <c r="L751" i="3"/>
  <c r="L743" i="3"/>
  <c r="L739" i="3"/>
  <c r="L731" i="3"/>
  <c r="L727" i="3"/>
  <c r="L707" i="3"/>
  <c r="L703" i="3"/>
  <c r="L687" i="3"/>
  <c r="L683" i="3"/>
  <c r="L679" i="3"/>
  <c r="L263" i="3"/>
  <c r="L255" i="3"/>
  <c r="L247" i="3"/>
  <c r="L243" i="3"/>
  <c r="L239" i="3"/>
  <c r="L231" i="3"/>
  <c r="L71" i="3"/>
  <c r="L39" i="3"/>
  <c r="L27" i="3"/>
  <c r="L23" i="3"/>
  <c r="G11" i="5"/>
  <c r="J94" i="5"/>
  <c r="M108" i="5"/>
  <c r="G14" i="5"/>
  <c r="L95" i="5"/>
  <c r="K108" i="5"/>
  <c r="K14" i="5"/>
  <c r="J108" i="5"/>
  <c r="I48" i="5"/>
  <c r="I108" i="5"/>
  <c r="K41" i="5"/>
  <c r="H108" i="5"/>
  <c r="I46" i="5"/>
  <c r="G108" i="5"/>
  <c r="K46" i="5"/>
  <c r="F108" i="5"/>
  <c r="L46" i="5"/>
  <c r="E108" i="5"/>
  <c r="J75" i="5"/>
  <c r="D108" i="5"/>
  <c r="G81" i="5"/>
  <c r="L108" i="5"/>
  <c r="K83" i="5"/>
  <c r="J10" i="5"/>
  <c r="J93" i="5"/>
  <c r="L955" i="3"/>
  <c r="L632" i="3"/>
  <c r="L880" i="3"/>
  <c r="L872" i="3"/>
  <c r="L844" i="3"/>
  <c r="L836" i="3"/>
  <c r="L832" i="3"/>
  <c r="L828" i="3"/>
  <c r="L824" i="3"/>
  <c r="L820" i="3"/>
  <c r="L772" i="3"/>
  <c r="L581" i="3"/>
  <c r="L573" i="3"/>
  <c r="L565" i="3"/>
  <c r="L561" i="3"/>
  <c r="L557" i="3"/>
  <c r="L509" i="3"/>
  <c r="L493" i="3"/>
  <c r="L489" i="3"/>
  <c r="L477" i="3"/>
  <c r="L469" i="3"/>
  <c r="L453" i="3"/>
  <c r="L441" i="3"/>
  <c r="L433" i="3"/>
  <c r="L417" i="3"/>
  <c r="L405" i="3"/>
  <c r="L397" i="3"/>
  <c r="L385" i="3"/>
  <c r="L369" i="3"/>
  <c r="L349" i="3"/>
  <c r="L325" i="3"/>
  <c r="L321" i="3"/>
  <c r="L317" i="3"/>
  <c r="L305" i="3"/>
  <c r="L281" i="3"/>
  <c r="L117" i="3"/>
  <c r="L113" i="3"/>
  <c r="L86" i="3"/>
  <c r="L78" i="3"/>
  <c r="L42" i="3"/>
  <c r="L38" i="3"/>
  <c r="L18" i="3"/>
  <c r="L923" i="3"/>
  <c r="L636" i="3"/>
  <c r="L10" i="3"/>
  <c r="L907" i="3"/>
  <c r="L895" i="3"/>
  <c r="L867" i="3"/>
  <c r="L863" i="3"/>
  <c r="L859" i="3"/>
  <c r="L855" i="3"/>
  <c r="L851" i="3"/>
  <c r="L847" i="3"/>
  <c r="L823" i="3"/>
  <c r="L815" i="3"/>
  <c r="L811" i="3"/>
  <c r="L803" i="3"/>
  <c r="L723" i="3"/>
  <c r="L711" i="3"/>
  <c r="L699" i="3"/>
  <c r="L584" i="3"/>
  <c r="L536" i="3"/>
  <c r="L532" i="3"/>
  <c r="L520" i="3"/>
  <c r="L516" i="3"/>
  <c r="L508" i="3"/>
  <c r="L500" i="3"/>
  <c r="L496" i="3"/>
  <c r="L492" i="3"/>
  <c r="L484" i="3"/>
  <c r="L480" i="3"/>
  <c r="L472" i="3"/>
  <c r="L468" i="3"/>
  <c r="L460" i="3"/>
  <c r="L456" i="3"/>
  <c r="L448" i="3"/>
  <c r="L444" i="3"/>
  <c r="L436" i="3"/>
  <c r="L408" i="3"/>
  <c r="L376" i="3"/>
  <c r="L372" i="3"/>
  <c r="L364" i="3"/>
  <c r="L360" i="3"/>
  <c r="L352" i="3"/>
  <c r="L348" i="3"/>
  <c r="L340" i="3"/>
  <c r="L328" i="3"/>
  <c r="L312" i="3"/>
  <c r="L300" i="3"/>
  <c r="L228" i="3"/>
  <c r="L224" i="3"/>
  <c r="L192" i="3"/>
  <c r="L188" i="3"/>
  <c r="L152" i="3"/>
  <c r="L140" i="3"/>
  <c r="L21" i="3"/>
  <c r="L946" i="3"/>
  <c r="L938" i="3"/>
  <c r="L671" i="3"/>
  <c r="L651" i="3"/>
  <c r="L647" i="3"/>
  <c r="L627" i="3"/>
  <c r="L623" i="3"/>
  <c r="L611" i="3"/>
  <c r="L599" i="3"/>
  <c r="L914" i="3"/>
  <c r="L910" i="3"/>
  <c r="L878" i="3"/>
  <c r="L874" i="3"/>
  <c r="L850" i="3"/>
  <c r="L842" i="3"/>
  <c r="L826" i="3"/>
  <c r="L818" i="3"/>
  <c r="L774" i="3"/>
  <c r="L770" i="3"/>
  <c r="L591" i="3"/>
  <c r="L587" i="3"/>
  <c r="L579" i="3"/>
  <c r="L571" i="3"/>
  <c r="L567" i="3"/>
  <c r="L555" i="3"/>
  <c r="L547" i="3"/>
  <c r="L535" i="3"/>
  <c r="L531" i="3"/>
  <c r="L527" i="3"/>
  <c r="L523" i="3"/>
  <c r="L519" i="3"/>
  <c r="L511" i="3"/>
  <c r="L499" i="3"/>
  <c r="L487" i="3"/>
  <c r="L475" i="3"/>
  <c r="L451" i="3"/>
  <c r="L439" i="3"/>
  <c r="L415" i="3"/>
  <c r="L403" i="3"/>
  <c r="L399" i="3"/>
  <c r="L379" i="3"/>
  <c r="L363" i="3"/>
  <c r="L319" i="3"/>
  <c r="L287" i="3"/>
  <c r="L179" i="3"/>
  <c r="L159" i="3"/>
  <c r="L959" i="3"/>
  <c r="L596" i="3"/>
  <c r="L111" i="3"/>
  <c r="L672" i="3"/>
  <c r="L612" i="3"/>
  <c r="L398" i="3"/>
  <c r="L394" i="3"/>
  <c r="L326" i="3"/>
  <c r="L63" i="3"/>
  <c r="L600" i="3"/>
  <c r="L950" i="3"/>
  <c r="L928" i="3"/>
  <c r="L725" i="3"/>
  <c r="L633" i="3"/>
  <c r="L114" i="3"/>
  <c r="L43" i="3"/>
  <c r="L7" i="3"/>
  <c r="L964" i="3"/>
  <c r="L952" i="3"/>
  <c r="L940" i="3"/>
  <c r="L865" i="3"/>
  <c r="L853" i="3"/>
  <c r="L845" i="3"/>
  <c r="L841" i="3"/>
  <c r="L829" i="3"/>
  <c r="L821" i="3"/>
  <c r="L817" i="3"/>
  <c r="L809" i="3"/>
  <c r="L805" i="3"/>
  <c r="L793" i="3"/>
  <c r="L785" i="3"/>
  <c r="L722" i="3"/>
  <c r="L718" i="3"/>
  <c r="L710" i="3"/>
  <c r="L656" i="3"/>
  <c r="L648" i="3"/>
  <c r="L589" i="3"/>
  <c r="L534" i="3"/>
  <c r="L526" i="3"/>
  <c r="L522" i="3"/>
  <c r="L518" i="3"/>
  <c r="L510" i="3"/>
  <c r="L502" i="3"/>
  <c r="L470" i="3"/>
  <c r="L311" i="3"/>
  <c r="L303" i="3"/>
  <c r="L296" i="3"/>
  <c r="L292" i="3"/>
  <c r="L288" i="3"/>
  <c r="L141" i="3"/>
  <c r="L95" i="3"/>
  <c r="L91" i="3"/>
  <c r="L87" i="3"/>
  <c r="L83" i="3"/>
  <c r="L60" i="3"/>
  <c r="L28" i="3"/>
  <c r="L24" i="3"/>
  <c r="L908" i="3"/>
  <c r="L892" i="3"/>
  <c r="L402" i="3"/>
  <c r="L260" i="3"/>
  <c r="L927" i="3"/>
  <c r="L686" i="3"/>
  <c r="L663" i="3"/>
  <c r="L604" i="3"/>
  <c r="L232" i="3"/>
  <c r="L90" i="3"/>
  <c r="L764" i="3"/>
  <c r="L631" i="3"/>
  <c r="L592" i="3"/>
  <c r="L962" i="3"/>
  <c r="L736" i="3"/>
  <c r="L732" i="3"/>
  <c r="L677" i="3"/>
  <c r="L105" i="3"/>
  <c r="L101" i="3"/>
  <c r="L19" i="3"/>
  <c r="L775" i="3"/>
  <c r="L759" i="3"/>
  <c r="L650" i="3"/>
  <c r="L890" i="3"/>
  <c r="L747" i="3"/>
  <c r="L432" i="3"/>
  <c r="L50" i="3"/>
  <c r="L46" i="3"/>
  <c r="L933" i="3"/>
  <c r="L782" i="3"/>
  <c r="L657" i="3"/>
  <c r="L96" i="3"/>
  <c r="L925" i="3"/>
  <c r="L893" i="3"/>
  <c r="L877" i="3"/>
  <c r="L625" i="3"/>
  <c r="L542" i="3"/>
  <c r="L245" i="3"/>
  <c r="L237" i="3"/>
  <c r="L209" i="3"/>
  <c r="L165" i="3"/>
  <c r="L64" i="3"/>
  <c r="L951" i="3"/>
  <c r="L889" i="3"/>
  <c r="L866" i="3"/>
  <c r="L854" i="3"/>
  <c r="L838" i="3"/>
  <c r="L830" i="3"/>
  <c r="L771" i="3"/>
  <c r="L752" i="3"/>
  <c r="L717" i="3"/>
  <c r="L706" i="3"/>
  <c r="L698" i="3"/>
  <c r="L664" i="3"/>
  <c r="L660" i="3"/>
  <c r="L652" i="3"/>
  <c r="L641" i="3"/>
  <c r="L637" i="3"/>
  <c r="L626" i="3"/>
  <c r="L618" i="3"/>
  <c r="L614" i="3"/>
  <c r="L603" i="3"/>
  <c r="L588" i="3"/>
  <c r="L580" i="3"/>
  <c r="L529" i="3"/>
  <c r="L525" i="3"/>
  <c r="L517" i="3"/>
  <c r="L513" i="3"/>
  <c r="L497" i="3"/>
  <c r="L481" i="3"/>
  <c r="L473" i="3"/>
  <c r="L461" i="3"/>
  <c r="L445" i="3"/>
  <c r="L437" i="3"/>
  <c r="L425" i="3"/>
  <c r="L421" i="3"/>
  <c r="L284" i="3"/>
  <c r="L233" i="3"/>
  <c r="L229" i="3"/>
  <c r="L198" i="3"/>
  <c r="L194" i="3"/>
  <c r="L183" i="3"/>
  <c r="L148" i="3"/>
  <c r="L144" i="3"/>
  <c r="L125" i="3"/>
  <c r="L103" i="3"/>
  <c r="L68" i="3"/>
  <c r="L35" i="3"/>
  <c r="L31" i="3"/>
  <c r="L8" i="3"/>
  <c r="L943" i="3"/>
  <c r="L869" i="3"/>
  <c r="L814" i="3"/>
  <c r="L806" i="3"/>
  <c r="L802" i="3"/>
  <c r="L794" i="3"/>
  <c r="L790" i="3"/>
  <c r="L713" i="3"/>
  <c r="L709" i="3"/>
  <c r="L682" i="3"/>
  <c r="L678" i="3"/>
  <c r="L667" i="3"/>
  <c r="L644" i="3"/>
  <c r="L306" i="3"/>
  <c r="L302" i="3"/>
  <c r="L291" i="3"/>
  <c r="L205" i="3"/>
  <c r="L186" i="3"/>
  <c r="L132" i="3"/>
  <c r="L75" i="3"/>
  <c r="L53" i="3"/>
  <c r="L931" i="3"/>
  <c r="L857" i="3"/>
  <c r="L720" i="3"/>
  <c r="L701" i="3"/>
  <c r="L693" i="3"/>
  <c r="L689" i="3"/>
  <c r="L659" i="3"/>
  <c r="L106" i="3"/>
  <c r="L102" i="3"/>
  <c r="L49" i="3"/>
  <c r="L26" i="3"/>
  <c r="L942" i="3"/>
  <c r="L903" i="3"/>
  <c r="L899" i="3"/>
  <c r="L876" i="3"/>
  <c r="L868" i="3"/>
  <c r="L766" i="3"/>
  <c r="L762" i="3"/>
  <c r="L712" i="3"/>
  <c r="L670" i="3"/>
  <c r="L643" i="3"/>
  <c r="L598" i="3"/>
  <c r="L594" i="3"/>
  <c r="L575" i="3"/>
  <c r="L551" i="3"/>
  <c r="L539" i="3"/>
  <c r="L400" i="3"/>
  <c r="L344" i="3"/>
  <c r="L336" i="3"/>
  <c r="L294" i="3"/>
  <c r="L275" i="3"/>
  <c r="L251" i="3"/>
  <c r="L220" i="3"/>
  <c r="L216" i="3"/>
  <c r="L204" i="3"/>
  <c r="L162" i="3"/>
  <c r="L120" i="3"/>
  <c r="L56" i="3"/>
  <c r="L616" i="3"/>
  <c r="L515" i="3"/>
  <c r="L173" i="3"/>
  <c r="L150" i="3"/>
  <c r="L74" i="3"/>
  <c r="L957" i="3"/>
  <c r="L934" i="3"/>
  <c r="L926" i="3"/>
  <c r="L883" i="3"/>
  <c r="L856" i="3"/>
  <c r="L848" i="3"/>
  <c r="L773" i="3"/>
  <c r="L754" i="3"/>
  <c r="L746" i="3"/>
  <c r="L738" i="3"/>
  <c r="L704" i="3"/>
  <c r="L700" i="3"/>
  <c r="L692" i="3"/>
  <c r="L662" i="3"/>
  <c r="L654" i="3"/>
  <c r="L639" i="3"/>
  <c r="L624" i="3"/>
  <c r="L620" i="3"/>
  <c r="L605" i="3"/>
  <c r="L601" i="3"/>
  <c r="L590" i="3"/>
  <c r="L491" i="3"/>
  <c r="L463" i="3"/>
  <c r="L455" i="3"/>
  <c r="L427" i="3"/>
  <c r="L419" i="3"/>
  <c r="L407" i="3"/>
  <c r="L391" i="3"/>
  <c r="L383" i="3"/>
  <c r="L66" i="3"/>
  <c r="L320" i="3"/>
  <c r="L316" i="3"/>
  <c r="L270" i="3"/>
  <c r="L266" i="3"/>
  <c r="L227" i="3"/>
  <c r="L219" i="3"/>
  <c r="L161" i="3"/>
  <c r="L93" i="3"/>
  <c r="L89" i="3"/>
  <c r="L949" i="3"/>
  <c r="L941" i="3"/>
  <c r="L875" i="3"/>
  <c r="L808" i="3"/>
  <c r="L800" i="3"/>
  <c r="L796" i="3"/>
  <c r="L792" i="3"/>
  <c r="L788" i="3"/>
  <c r="L769" i="3"/>
  <c r="L726" i="3"/>
  <c r="L715" i="3"/>
  <c r="L680" i="3"/>
  <c r="L669" i="3"/>
  <c r="L608" i="3"/>
  <c r="L597" i="3"/>
  <c r="L578" i="3"/>
  <c r="L574" i="3"/>
  <c r="L570" i="3"/>
  <c r="L562" i="3"/>
  <c r="L558" i="3"/>
  <c r="L554" i="3"/>
  <c r="L550" i="3"/>
  <c r="L538" i="3"/>
  <c r="L343" i="3"/>
  <c r="L331" i="3"/>
  <c r="L293" i="3"/>
  <c r="L254" i="3"/>
  <c r="L211" i="3"/>
  <c r="L203" i="3"/>
  <c r="L157" i="3"/>
  <c r="L138" i="3"/>
  <c r="L134" i="3"/>
  <c r="L77" i="3"/>
  <c r="L17" i="3"/>
  <c r="L737" i="3"/>
  <c r="L615" i="3"/>
  <c r="L585" i="3"/>
  <c r="L482" i="3"/>
  <c r="L434" i="3"/>
  <c r="L410" i="3"/>
  <c r="L222" i="3"/>
  <c r="L32" i="3"/>
  <c r="L948" i="3"/>
  <c r="L944" i="3"/>
  <c r="L901" i="3"/>
  <c r="L897" i="3"/>
  <c r="L870" i="3"/>
  <c r="L835" i="3"/>
  <c r="L807" i="3"/>
  <c r="L799" i="3"/>
  <c r="L795" i="3"/>
  <c r="L791" i="3"/>
  <c r="L787" i="3"/>
  <c r="L779" i="3"/>
  <c r="L668" i="3"/>
  <c r="L634" i="3"/>
  <c r="L607" i="3"/>
  <c r="L338" i="3"/>
  <c r="L137" i="3"/>
  <c r="L129" i="3"/>
  <c r="L69" i="3"/>
  <c r="L54" i="3"/>
  <c r="G10" i="5"/>
  <c r="J48" i="5"/>
  <c r="K76" i="5"/>
  <c r="J98" i="5"/>
  <c r="I10" i="5"/>
  <c r="I41" i="5"/>
  <c r="L76" i="5"/>
  <c r="K99" i="5"/>
  <c r="I9" i="5"/>
  <c r="I76" i="5"/>
  <c r="K13" i="5"/>
  <c r="L41" i="5"/>
  <c r="J81" i="5"/>
  <c r="K100" i="5"/>
  <c r="L13" i="5"/>
  <c r="I43" i="5"/>
  <c r="I82" i="5"/>
  <c r="F9" i="5"/>
  <c r="L99" i="5"/>
  <c r="K16" i="5"/>
  <c r="J43" i="5"/>
  <c r="K82" i="5"/>
  <c r="H11" i="5"/>
  <c r="I92" i="5"/>
  <c r="J14" i="5"/>
  <c r="I75" i="5"/>
  <c r="K93" i="5"/>
  <c r="I13" i="5"/>
  <c r="J17" i="5"/>
  <c r="K44" i="5"/>
  <c r="K49" i="5"/>
  <c r="K77" i="5"/>
  <c r="L82" i="5"/>
  <c r="L94" i="5"/>
  <c r="M100" i="5"/>
  <c r="M101" i="5"/>
  <c r="L15" i="5"/>
  <c r="M17" i="5"/>
  <c r="M49" i="5"/>
  <c r="M94" i="5"/>
  <c r="D72" i="5"/>
  <c r="M39" i="5"/>
  <c r="M47" i="5"/>
  <c r="M72" i="5"/>
  <c r="M78" i="5"/>
  <c r="D90" i="5"/>
  <c r="D96" i="5"/>
  <c r="M44" i="5"/>
  <c r="M77" i="5"/>
  <c r="D101" i="5"/>
  <c r="D47" i="5"/>
  <c r="D78" i="5"/>
  <c r="M83" i="5"/>
  <c r="J9" i="5"/>
  <c r="M16" i="5"/>
  <c r="G45" i="5"/>
  <c r="G40" i="5"/>
  <c r="G74" i="5"/>
  <c r="E80" i="5"/>
  <c r="M90" i="5"/>
  <c r="D97" i="5"/>
  <c r="J12" i="5"/>
  <c r="H45" i="5"/>
  <c r="H40" i="5"/>
  <c r="H74" i="5"/>
  <c r="G80" i="5"/>
  <c r="F92" i="5"/>
  <c r="F98" i="5"/>
  <c r="L12" i="5"/>
  <c r="G48" i="5"/>
  <c r="G43" i="5"/>
  <c r="G75" i="5"/>
  <c r="H80" i="5"/>
  <c r="H92" i="5"/>
  <c r="H98" i="5"/>
  <c r="M12" i="5"/>
  <c r="M15" i="5"/>
  <c r="I81" i="5"/>
  <c r="H93" i="5"/>
  <c r="I99" i="5"/>
  <c r="H9" i="5"/>
  <c r="K12" i="5"/>
  <c r="D7" i="5"/>
  <c r="H10" i="5"/>
  <c r="J13" i="5"/>
  <c r="L16" i="5"/>
  <c r="H14" i="5"/>
  <c r="K17" i="5"/>
  <c r="D42" i="5"/>
  <c r="F45" i="5"/>
  <c r="H48" i="5"/>
  <c r="J41" i="5"/>
  <c r="L44" i="5"/>
  <c r="D50" i="5"/>
  <c r="F40" i="5"/>
  <c r="H43" i="5"/>
  <c r="J46" i="5"/>
  <c r="L49" i="5"/>
  <c r="D73" i="5"/>
  <c r="F74" i="5"/>
  <c r="H75" i="5"/>
  <c r="J76" i="5"/>
  <c r="L77" i="5"/>
  <c r="D79" i="5"/>
  <c r="F80" i="5"/>
  <c r="J82" i="5"/>
  <c r="L83" i="5"/>
  <c r="D91" i="5"/>
  <c r="G92" i="5"/>
  <c r="I93" i="5"/>
  <c r="K94" i="5"/>
  <c r="M95" i="5"/>
  <c r="G98" i="5"/>
  <c r="J99" i="5"/>
  <c r="L100" i="5"/>
  <c r="E45" i="5"/>
  <c r="E74" i="5"/>
  <c r="F97" i="5"/>
  <c r="F42" i="5"/>
  <c r="F73" i="5"/>
  <c r="F6" i="5"/>
  <c r="K9" i="5"/>
  <c r="D15" i="5"/>
  <c r="I7" i="5"/>
  <c r="K10" i="5"/>
  <c r="M13" i="5"/>
  <c r="I11" i="5"/>
  <c r="L14" i="5"/>
  <c r="F39" i="5"/>
  <c r="G42" i="5"/>
  <c r="I45" i="5"/>
  <c r="K48" i="5"/>
  <c r="M41" i="5"/>
  <c r="E47" i="5"/>
  <c r="G50" i="5"/>
  <c r="I40" i="5"/>
  <c r="K43" i="5"/>
  <c r="M46" i="5"/>
  <c r="E72" i="5"/>
  <c r="G73" i="5"/>
  <c r="I74" i="5"/>
  <c r="K75" i="5"/>
  <c r="M76" i="5"/>
  <c r="E78" i="5"/>
  <c r="G79" i="5"/>
  <c r="K81" i="5"/>
  <c r="M82" i="5"/>
  <c r="E90" i="5"/>
  <c r="G91" i="5"/>
  <c r="J92" i="5"/>
  <c r="L93" i="5"/>
  <c r="D95" i="5"/>
  <c r="F96" i="5"/>
  <c r="H97" i="5"/>
  <c r="K98" i="5"/>
  <c r="M99" i="5"/>
  <c r="E101" i="5"/>
  <c r="E50" i="5"/>
  <c r="E79" i="5"/>
  <c r="G7" i="5"/>
  <c r="F91" i="5"/>
  <c r="E96" i="5"/>
  <c r="H6" i="5"/>
  <c r="L9" i="5"/>
  <c r="E15" i="5"/>
  <c r="J7" i="5"/>
  <c r="L10" i="5"/>
  <c r="D16" i="5"/>
  <c r="G8" i="5"/>
  <c r="J11" i="5"/>
  <c r="M14" i="5"/>
  <c r="E39" i="5"/>
  <c r="H42" i="5"/>
  <c r="J45" i="5"/>
  <c r="L48" i="5"/>
  <c r="D44" i="5"/>
  <c r="F47" i="5"/>
  <c r="H50" i="5"/>
  <c r="J40" i="5"/>
  <c r="L43" i="5"/>
  <c r="D49" i="5"/>
  <c r="F72" i="5"/>
  <c r="H73" i="5"/>
  <c r="J74" i="5"/>
  <c r="L75" i="5"/>
  <c r="D77" i="5"/>
  <c r="F78" i="5"/>
  <c r="H79" i="5"/>
  <c r="L81" i="5"/>
  <c r="D83" i="5"/>
  <c r="F90" i="5"/>
  <c r="H91" i="5"/>
  <c r="K92" i="5"/>
  <c r="M93" i="5"/>
  <c r="E95" i="5"/>
  <c r="G96" i="5"/>
  <c r="I97" i="5"/>
  <c r="L98" i="5"/>
  <c r="D100" i="5"/>
  <c r="F101" i="5"/>
  <c r="G97" i="5"/>
  <c r="I6" i="5"/>
  <c r="M9" i="5"/>
  <c r="F15" i="5"/>
  <c r="K7" i="5"/>
  <c r="M10" i="5"/>
  <c r="E16" i="5"/>
  <c r="H8" i="5"/>
  <c r="K11" i="5"/>
  <c r="G39" i="5"/>
  <c r="I42" i="5"/>
  <c r="K45" i="5"/>
  <c r="M48" i="5"/>
  <c r="E44" i="5"/>
  <c r="G47" i="5"/>
  <c r="I50" i="5"/>
  <c r="K40" i="5"/>
  <c r="M43" i="5"/>
  <c r="E49" i="5"/>
  <c r="G72" i="5"/>
  <c r="I73" i="5"/>
  <c r="K74" i="5"/>
  <c r="M75" i="5"/>
  <c r="E77" i="5"/>
  <c r="G78" i="5"/>
  <c r="I79" i="5"/>
  <c r="M81" i="5"/>
  <c r="E83" i="5"/>
  <c r="G90" i="5"/>
  <c r="I91" i="5"/>
  <c r="L92" i="5"/>
  <c r="D94" i="5"/>
  <c r="F95" i="5"/>
  <c r="H96" i="5"/>
  <c r="J97" i="5"/>
  <c r="M98" i="5"/>
  <c r="E100" i="5"/>
  <c r="G101" i="5"/>
  <c r="E7" i="5"/>
  <c r="F50" i="5"/>
  <c r="J6" i="5"/>
  <c r="D12" i="5"/>
  <c r="G15" i="5"/>
  <c r="L7" i="5"/>
  <c r="D13" i="5"/>
  <c r="F16" i="5"/>
  <c r="I8" i="5"/>
  <c r="L11" i="5"/>
  <c r="E17" i="5"/>
  <c r="H39" i="5"/>
  <c r="J42" i="5"/>
  <c r="L45" i="5"/>
  <c r="D41" i="5"/>
  <c r="F44" i="5"/>
  <c r="H47" i="5"/>
  <c r="J50" i="5"/>
  <c r="L40" i="5"/>
  <c r="D46" i="5"/>
  <c r="F49" i="5"/>
  <c r="H72" i="5"/>
  <c r="J73" i="5"/>
  <c r="L74" i="5"/>
  <c r="D76" i="5"/>
  <c r="F77" i="5"/>
  <c r="H78" i="5"/>
  <c r="J79" i="5"/>
  <c r="D82" i="5"/>
  <c r="F83" i="5"/>
  <c r="H90" i="5"/>
  <c r="J91" i="5"/>
  <c r="M92" i="5"/>
  <c r="E94" i="5"/>
  <c r="G95" i="5"/>
  <c r="I96" i="5"/>
  <c r="K97" i="5"/>
  <c r="D99" i="5"/>
  <c r="F100" i="5"/>
  <c r="H101" i="5"/>
  <c r="F79" i="5"/>
  <c r="K6" i="5"/>
  <c r="E12" i="5"/>
  <c r="H15" i="5"/>
  <c r="M7" i="5"/>
  <c r="E13" i="5"/>
  <c r="G16" i="5"/>
  <c r="J8" i="5"/>
  <c r="M11" i="5"/>
  <c r="F17" i="5"/>
  <c r="I39" i="5"/>
  <c r="K42" i="5"/>
  <c r="M45" i="5"/>
  <c r="E41" i="5"/>
  <c r="G44" i="5"/>
  <c r="I47" i="5"/>
  <c r="K50" i="5"/>
  <c r="M40" i="5"/>
  <c r="E46" i="5"/>
  <c r="G49" i="5"/>
  <c r="I72" i="5"/>
  <c r="K73" i="5"/>
  <c r="M74" i="5"/>
  <c r="E76" i="5"/>
  <c r="G77" i="5"/>
  <c r="I78" i="5"/>
  <c r="K79" i="5"/>
  <c r="E82" i="5"/>
  <c r="G83" i="5"/>
  <c r="I90" i="5"/>
  <c r="K91" i="5"/>
  <c r="D93" i="5"/>
  <c r="F94" i="5"/>
  <c r="H95" i="5"/>
  <c r="J96" i="5"/>
  <c r="L97" i="5"/>
  <c r="E99" i="5"/>
  <c r="I101" i="5"/>
  <c r="E9" i="5"/>
  <c r="F7" i="5"/>
  <c r="E91" i="5"/>
  <c r="L6" i="5"/>
  <c r="F12" i="5"/>
  <c r="I15" i="5"/>
  <c r="D10" i="5"/>
  <c r="F13" i="5"/>
  <c r="H16" i="5"/>
  <c r="K8" i="5"/>
  <c r="D14" i="5"/>
  <c r="G17" i="5"/>
  <c r="J39" i="5"/>
  <c r="L42" i="5"/>
  <c r="D48" i="5"/>
  <c r="F41" i="5"/>
  <c r="H44" i="5"/>
  <c r="J47" i="5"/>
  <c r="L50" i="5"/>
  <c r="D43" i="5"/>
  <c r="F46" i="5"/>
  <c r="H49" i="5"/>
  <c r="J72" i="5"/>
  <c r="L73" i="5"/>
  <c r="D75" i="5"/>
  <c r="F76" i="5"/>
  <c r="H77" i="5"/>
  <c r="J78" i="5"/>
  <c r="L79" i="5"/>
  <c r="D81" i="5"/>
  <c r="F82" i="5"/>
  <c r="H83" i="5"/>
  <c r="J90" i="5"/>
  <c r="L91" i="5"/>
  <c r="E93" i="5"/>
  <c r="G94" i="5"/>
  <c r="I95" i="5"/>
  <c r="K96" i="5"/>
  <c r="M97" i="5"/>
  <c r="F99" i="5"/>
  <c r="H100" i="5"/>
  <c r="J101" i="5"/>
  <c r="H7" i="5"/>
  <c r="E40" i="5"/>
  <c r="M6" i="5"/>
  <c r="G12" i="5"/>
  <c r="J15" i="5"/>
  <c r="E10" i="5"/>
  <c r="G13" i="5"/>
  <c r="I16" i="5"/>
  <c r="L8" i="5"/>
  <c r="H17" i="5"/>
  <c r="K39" i="5"/>
  <c r="M42" i="5"/>
  <c r="E48" i="5"/>
  <c r="G41" i="5"/>
  <c r="I44" i="5"/>
  <c r="K47" i="5"/>
  <c r="M50" i="5"/>
  <c r="E43" i="5"/>
  <c r="G46" i="5"/>
  <c r="I49" i="5"/>
  <c r="K72" i="5"/>
  <c r="M73" i="5"/>
  <c r="E75" i="5"/>
  <c r="G76" i="5"/>
  <c r="I77" i="5"/>
  <c r="K78" i="5"/>
  <c r="M79" i="5"/>
  <c r="E81" i="5"/>
  <c r="G82" i="5"/>
  <c r="I83" i="5"/>
  <c r="K90" i="5"/>
  <c r="M91" i="5"/>
  <c r="H94" i="5"/>
  <c r="J95" i="5"/>
  <c r="L96" i="5"/>
  <c r="D98" i="5"/>
  <c r="G99" i="5"/>
  <c r="I100" i="5"/>
  <c r="K101" i="5"/>
  <c r="G9" i="5"/>
  <c r="E42" i="5"/>
  <c r="E73" i="5"/>
  <c r="D9" i="5"/>
  <c r="H12" i="5"/>
  <c r="K15" i="5"/>
  <c r="F10" i="5"/>
  <c r="H13" i="5"/>
  <c r="J16" i="5"/>
  <c r="M8" i="5"/>
  <c r="F14" i="5"/>
  <c r="I17" i="5"/>
  <c r="L39" i="5"/>
  <c r="D45" i="5"/>
  <c r="F48" i="5"/>
  <c r="H41" i="5"/>
  <c r="J44" i="5"/>
  <c r="L47" i="5"/>
  <c r="D40" i="5"/>
  <c r="F43" i="5"/>
  <c r="H46" i="5"/>
  <c r="J49" i="5"/>
  <c r="L72" i="5"/>
  <c r="D74" i="5"/>
  <c r="F75" i="5"/>
  <c r="H76" i="5"/>
  <c r="J77" i="5"/>
  <c r="L78" i="5"/>
  <c r="D80" i="5"/>
  <c r="F81" i="5"/>
  <c r="H82" i="5"/>
  <c r="J83" i="5"/>
  <c r="L90" i="5"/>
  <c r="E92" i="5"/>
  <c r="G93" i="5"/>
  <c r="I94" i="5"/>
  <c r="K95" i="5"/>
  <c r="M96" i="5"/>
  <c r="E98" i="5"/>
  <c r="H99" i="5"/>
  <c r="J100" i="5"/>
  <c r="L101" i="5"/>
  <c r="G6" i="5"/>
  <c r="L936" i="3"/>
  <c r="L898" i="3"/>
  <c r="L894" i="3"/>
  <c r="L812" i="3"/>
  <c r="L804" i="3"/>
  <c r="L797" i="3"/>
  <c r="L778" i="3"/>
  <c r="L760" i="3"/>
  <c r="L756" i="3"/>
  <c r="L742" i="3"/>
  <c r="L728" i="3"/>
  <c r="L675" i="3"/>
  <c r="L655" i="3"/>
  <c r="L619" i="3"/>
  <c r="L583" i="3"/>
  <c r="L553" i="3"/>
  <c r="L549" i="3"/>
  <c r="L545" i="3"/>
  <c r="L541" i="3"/>
  <c r="L537" i="3"/>
  <c r="L498" i="3"/>
  <c r="L471" i="3"/>
  <c r="L459" i="3"/>
  <c r="L443" i="3"/>
  <c r="L424" i="3"/>
  <c r="L420" i="3"/>
  <c r="L416" i="3"/>
  <c r="L412" i="3"/>
  <c r="L381" i="3"/>
  <c r="L373" i="3"/>
  <c r="L365" i="3"/>
  <c r="L354" i="3"/>
  <c r="L323" i="3"/>
  <c r="L301" i="3"/>
  <c r="L290" i="3"/>
  <c r="L283" i="3"/>
  <c r="L279" i="3"/>
  <c r="L197" i="3"/>
  <c r="L193" i="3"/>
  <c r="L182" i="3"/>
  <c r="L175" i="3"/>
  <c r="L171" i="3"/>
  <c r="L149" i="3"/>
  <c r="L116" i="3"/>
  <c r="L13" i="3"/>
  <c r="E14" i="5"/>
  <c r="L958" i="3"/>
  <c r="L913" i="3"/>
  <c r="L905" i="3"/>
  <c r="L886" i="3"/>
  <c r="L871" i="3"/>
  <c r="L860" i="3"/>
  <c r="L834" i="3"/>
  <c r="L819" i="3"/>
  <c r="L789" i="3"/>
  <c r="L763" i="3"/>
  <c r="L695" i="3"/>
  <c r="L691" i="3"/>
  <c r="L681" i="3"/>
  <c r="L572" i="3"/>
  <c r="L568" i="3"/>
  <c r="L564" i="3"/>
  <c r="L556" i="3"/>
  <c r="L486" i="3"/>
  <c r="L478" i="3"/>
  <c r="L474" i="3"/>
  <c r="L435" i="3"/>
  <c r="L396" i="3"/>
  <c r="L388" i="3"/>
  <c r="L384" i="3"/>
  <c r="L361" i="3"/>
  <c r="L353" i="3"/>
  <c r="L334" i="3"/>
  <c r="L304" i="3"/>
  <c r="L267" i="3"/>
  <c r="L256" i="3"/>
  <c r="L252" i="3"/>
  <c r="L241" i="3"/>
  <c r="L79" i="3"/>
  <c r="L58" i="3"/>
  <c r="L51" i="3"/>
  <c r="L30" i="3"/>
  <c r="L16" i="3"/>
  <c r="L849" i="3"/>
  <c r="L781" i="3"/>
  <c r="L684" i="3"/>
  <c r="L505" i="3"/>
  <c r="L501" i="3"/>
  <c r="L446" i="3"/>
  <c r="L423" i="3"/>
  <c r="L315" i="3"/>
  <c r="L278" i="3"/>
  <c r="L196" i="3"/>
  <c r="L170" i="3"/>
  <c r="L115" i="3"/>
  <c r="L104" i="3"/>
  <c r="D92" i="5"/>
  <c r="L912" i="3"/>
  <c r="L329" i="3"/>
  <c r="L207" i="3"/>
  <c r="L57" i="3"/>
  <c r="L694" i="3"/>
  <c r="L457" i="3"/>
  <c r="L387" i="3"/>
  <c r="L356" i="3"/>
  <c r="L919" i="3"/>
  <c r="L784" i="3"/>
  <c r="L371" i="3"/>
  <c r="L314" i="3"/>
  <c r="L277" i="3"/>
  <c r="L147" i="3"/>
  <c r="L29" i="3"/>
  <c r="L25" i="3"/>
  <c r="E6" i="5"/>
  <c r="L911" i="3"/>
  <c r="L884" i="3"/>
  <c r="L840" i="3"/>
  <c r="L640" i="3"/>
  <c r="L488" i="3"/>
  <c r="L367" i="3"/>
  <c r="E11" i="5"/>
  <c r="L862" i="3"/>
  <c r="L503" i="3"/>
  <c r="L922" i="3"/>
  <c r="L891" i="3"/>
  <c r="L843" i="3"/>
  <c r="L813" i="3"/>
  <c r="L719" i="3"/>
  <c r="L666" i="3"/>
  <c r="L452" i="3"/>
  <c r="L409" i="3"/>
  <c r="L401" i="3"/>
  <c r="L374" i="3"/>
  <c r="L124" i="3"/>
  <c r="I12" i="5"/>
  <c r="L963" i="3"/>
  <c r="L906" i="3"/>
  <c r="L887" i="3"/>
  <c r="L839" i="3"/>
  <c r="L831" i="3"/>
  <c r="L649" i="3"/>
  <c r="L613" i="3"/>
  <c r="L577" i="3"/>
  <c r="L479" i="3"/>
  <c r="L389" i="3"/>
  <c r="L362" i="3"/>
  <c r="L335" i="3"/>
  <c r="L309" i="3"/>
  <c r="L201" i="3"/>
  <c r="L70" i="3"/>
  <c r="I98" i="5"/>
  <c r="L956" i="3"/>
  <c r="L939" i="3"/>
  <c r="L932" i="3"/>
  <c r="L915" i="3"/>
  <c r="L888" i="3"/>
  <c r="L852" i="3"/>
  <c r="L514" i="3"/>
  <c r="L507" i="3"/>
  <c r="L295" i="3"/>
  <c r="L259" i="3"/>
  <c r="L223" i="3"/>
  <c r="L187" i="3"/>
  <c r="L151" i="3"/>
  <c r="L82" i="3"/>
  <c r="L822" i="3"/>
  <c r="L783" i="3"/>
  <c r="L776" i="3"/>
  <c r="L750" i="3"/>
  <c r="L734" i="3"/>
  <c r="L690" i="3"/>
  <c r="L560" i="3"/>
  <c r="L533" i="3"/>
  <c r="L521" i="3"/>
  <c r="L485" i="3"/>
  <c r="L467" i="3"/>
  <c r="L449" i="3"/>
  <c r="L431" i="3"/>
  <c r="L413" i="3"/>
  <c r="L395" i="3"/>
  <c r="L377" i="3"/>
  <c r="L359" i="3"/>
  <c r="L345" i="3"/>
  <c r="L341" i="3"/>
  <c r="L298" i="3"/>
  <c r="L262" i="3"/>
  <c r="L226" i="3"/>
  <c r="L190" i="3"/>
  <c r="L154" i="3"/>
  <c r="L118" i="3"/>
  <c r="L85" i="3"/>
  <c r="L45" i="3"/>
  <c r="L12" i="3"/>
  <c r="L945" i="3"/>
  <c r="L935" i="3"/>
  <c r="L918" i="3"/>
  <c r="L861" i="3"/>
  <c r="L825" i="3"/>
  <c r="L786" i="3"/>
  <c r="L753" i="3"/>
  <c r="L696" i="3"/>
  <c r="L506" i="3"/>
  <c r="L330" i="3"/>
  <c r="L48" i="3"/>
  <c r="L15" i="3"/>
  <c r="L552" i="3"/>
  <c r="L544" i="3"/>
  <c r="L540" i="3"/>
  <c r="L495" i="3"/>
  <c r="L307" i="3"/>
  <c r="L271" i="3"/>
  <c r="L235" i="3"/>
  <c r="L199" i="3"/>
  <c r="L163" i="3"/>
  <c r="L127" i="3"/>
  <c r="L94" i="3"/>
  <c r="L924" i="3"/>
  <c r="L917" i="3"/>
  <c r="L873" i="3"/>
  <c r="L708" i="3"/>
  <c r="L563" i="3"/>
  <c r="L559" i="3"/>
  <c r="L528" i="3"/>
  <c r="L512" i="3"/>
  <c r="L351" i="3"/>
  <c r="L310" i="3"/>
  <c r="L274" i="3"/>
  <c r="L238" i="3"/>
  <c r="L202" i="3"/>
  <c r="L166" i="3"/>
  <c r="L130" i="3"/>
  <c r="L97" i="3"/>
  <c r="L837" i="3"/>
  <c r="L313" i="3"/>
  <c r="L169" i="3"/>
  <c r="L133" i="3"/>
  <c r="L100" i="3"/>
  <c r="L34" i="3"/>
  <c r="F8" i="5"/>
  <c r="L954" i="3"/>
  <c r="L947" i="3"/>
  <c r="L930" i="3"/>
  <c r="L920" i="3"/>
  <c r="L879" i="3"/>
  <c r="L827" i="3"/>
  <c r="L801" i="3"/>
  <c r="L768" i="3"/>
  <c r="L714" i="3"/>
  <c r="L566" i="3"/>
  <c r="L543" i="3"/>
  <c r="L476" i="3"/>
  <c r="L458" i="3"/>
  <c r="L440" i="3"/>
  <c r="L422" i="3"/>
  <c r="L404" i="3"/>
  <c r="L386" i="3"/>
  <c r="L368" i="3"/>
  <c r="L350" i="3"/>
  <c r="L332" i="3"/>
  <c r="L280" i="3"/>
  <c r="L172" i="3"/>
  <c r="L136" i="3"/>
  <c r="L67" i="3"/>
  <c r="L504" i="3"/>
  <c r="L483" i="3"/>
  <c r="L465" i="3"/>
  <c r="L447" i="3"/>
  <c r="L429" i="3"/>
  <c r="L411" i="3"/>
  <c r="L393" i="3"/>
  <c r="L375" i="3"/>
  <c r="L357" i="3"/>
  <c r="L339" i="3"/>
  <c r="L286" i="3"/>
  <c r="L250" i="3"/>
  <c r="L214" i="3"/>
  <c r="L178" i="3"/>
  <c r="L142" i="3"/>
  <c r="L109" i="3"/>
  <c r="L73" i="3"/>
  <c r="L960" i="3"/>
  <c r="L953" i="3"/>
  <c r="L909" i="3"/>
  <c r="L885" i="3"/>
  <c r="L846" i="3"/>
  <c r="L810" i="3"/>
  <c r="L777" i="3"/>
  <c r="L735" i="3"/>
  <c r="L569" i="3"/>
  <c r="L546" i="3"/>
  <c r="L530" i="3"/>
  <c r="L324" i="3"/>
  <c r="L289" i="3"/>
  <c r="L253" i="3"/>
  <c r="L217" i="3"/>
  <c r="L181" i="3"/>
  <c r="L145" i="3"/>
  <c r="L112" i="3"/>
  <c r="L76" i="3"/>
  <c r="L36" i="3"/>
  <c r="L576" i="3"/>
  <c r="L20" i="5" l="1"/>
  <c r="K20" i="5"/>
  <c r="I20" i="5"/>
  <c r="C77" i="6" s="1"/>
  <c r="H20" i="5"/>
  <c r="E20" i="5"/>
  <c r="J20" i="5"/>
  <c r="M20" i="5"/>
  <c r="D20" i="5"/>
  <c r="C12" i="6" s="1"/>
  <c r="L25" i="6"/>
  <c r="G31" i="9"/>
  <c r="K31" i="9"/>
  <c r="J31" i="9"/>
  <c r="D17" i="5"/>
  <c r="D35" i="5" s="1"/>
  <c r="D68" i="5" s="1"/>
  <c r="D8" i="5"/>
  <c r="D26" i="5" s="1"/>
  <c r="D59" i="5" s="1"/>
  <c r="L12" i="6"/>
  <c r="D11" i="5"/>
  <c r="D29" i="5" s="1"/>
  <c r="J84" i="5"/>
  <c r="G84" i="5"/>
  <c r="M30" i="5"/>
  <c r="M63" i="5" s="1"/>
  <c r="M115" i="5" s="1"/>
  <c r="L27" i="5"/>
  <c r="L60" i="5" s="1"/>
  <c r="L112" i="5" s="1"/>
  <c r="J28" i="5"/>
  <c r="J61" i="5" s="1"/>
  <c r="J113" i="5" s="1"/>
  <c r="E27" i="5"/>
  <c r="E60" i="5" s="1"/>
  <c r="E112" i="5" s="1"/>
  <c r="E30" i="5"/>
  <c r="E63" i="5" s="1"/>
  <c r="E115" i="5" s="1"/>
  <c r="F34" i="5"/>
  <c r="F67" i="5" s="1"/>
  <c r="F119" i="5" s="1"/>
  <c r="L30" i="5"/>
  <c r="L63" i="5" s="1"/>
  <c r="L115" i="5" s="1"/>
  <c r="K31" i="5"/>
  <c r="K64" i="5" s="1"/>
  <c r="E28" i="5"/>
  <c r="E61" i="5" s="1"/>
  <c r="E113" i="5" s="1"/>
  <c r="D31" i="5"/>
  <c r="D64" i="5" s="1"/>
  <c r="G27" i="5"/>
  <c r="M31" i="5"/>
  <c r="M64" i="5" s="1"/>
  <c r="I27" i="5"/>
  <c r="I60" i="5" s="1"/>
  <c r="I112" i="5" s="1"/>
  <c r="G30" i="5"/>
  <c r="G63" i="5" s="1"/>
  <c r="G33" i="5"/>
  <c r="G66" i="5" s="1"/>
  <c r="G118" i="5" s="1"/>
  <c r="K28" i="5"/>
  <c r="M34" i="5"/>
  <c r="M67" i="5" s="1"/>
  <c r="M119" i="5" s="1"/>
  <c r="K34" i="5"/>
  <c r="K67" i="5" s="1"/>
  <c r="K119" i="5" s="1"/>
  <c r="D33" i="5"/>
  <c r="D66" i="5" s="1"/>
  <c r="F27" i="5"/>
  <c r="D28" i="5"/>
  <c r="D61" i="5" s="1"/>
  <c r="D113" i="5" s="1"/>
  <c r="D27" i="5"/>
  <c r="I34" i="5"/>
  <c r="I67" i="5" s="1"/>
  <c r="I119" i="5" s="1"/>
  <c r="H33" i="5"/>
  <c r="H66" i="5" s="1"/>
  <c r="H118" i="5" s="1"/>
  <c r="K30" i="5"/>
  <c r="I30" i="5"/>
  <c r="I63" i="5" s="1"/>
  <c r="I115" i="5" s="1"/>
  <c r="G31" i="5"/>
  <c r="G64" i="5" s="1"/>
  <c r="J51" i="5"/>
  <c r="H27" i="5"/>
  <c r="H60" i="5" s="1"/>
  <c r="H112" i="5" s="1"/>
  <c r="L86" i="5"/>
  <c r="C120" i="6" s="1"/>
  <c r="J33" i="5"/>
  <c r="H34" i="5"/>
  <c r="D30" i="5"/>
  <c r="E34" i="5"/>
  <c r="E67" i="5" s="1"/>
  <c r="M33" i="5"/>
  <c r="M66" i="5" s="1"/>
  <c r="M118" i="5" s="1"/>
  <c r="J27" i="5"/>
  <c r="J60" i="5" s="1"/>
  <c r="J112" i="5" s="1"/>
  <c r="I28" i="5"/>
  <c r="I61" i="5" s="1"/>
  <c r="I113" i="5" s="1"/>
  <c r="I31" i="5"/>
  <c r="I64" i="5" s="1"/>
  <c r="F30" i="5"/>
  <c r="F63" i="5" s="1"/>
  <c r="F115" i="5" s="1"/>
  <c r="M27" i="5"/>
  <c r="M60" i="5" s="1"/>
  <c r="E31" i="5"/>
  <c r="E64" i="5" s="1"/>
  <c r="H28" i="5"/>
  <c r="F31" i="5"/>
  <c r="F64" i="5" s="1"/>
  <c r="J34" i="5"/>
  <c r="J67" i="5" s="1"/>
  <c r="J119" i="5" s="1"/>
  <c r="K27" i="5"/>
  <c r="K60" i="5" s="1"/>
  <c r="K112" i="5" s="1"/>
  <c r="H31" i="5"/>
  <c r="H64" i="5" s="1"/>
  <c r="I33" i="5"/>
  <c r="I66" i="5" s="1"/>
  <c r="I118" i="5" s="1"/>
  <c r="F33" i="5"/>
  <c r="F66" i="5" s="1"/>
  <c r="F118" i="5" s="1"/>
  <c r="D34" i="5"/>
  <c r="D67" i="5" s="1"/>
  <c r="D119" i="5" s="1"/>
  <c r="L34" i="5"/>
  <c r="L67" i="5" s="1"/>
  <c r="L119" i="5" s="1"/>
  <c r="F28" i="5"/>
  <c r="F61" i="5" s="1"/>
  <c r="F113" i="5" s="1"/>
  <c r="G34" i="5"/>
  <c r="G67" i="5" s="1"/>
  <c r="G119" i="5" s="1"/>
  <c r="L28" i="5"/>
  <c r="J31" i="5"/>
  <c r="J64" i="5" s="1"/>
  <c r="J30" i="5"/>
  <c r="J63" i="5" s="1"/>
  <c r="J115" i="5" s="1"/>
  <c r="L31" i="5"/>
  <c r="L64" i="5" s="1"/>
  <c r="K33" i="5"/>
  <c r="K66" i="5" s="1"/>
  <c r="K118" i="5" s="1"/>
  <c r="H30" i="5"/>
  <c r="H63" i="5" s="1"/>
  <c r="H115" i="5" s="1"/>
  <c r="E33" i="5"/>
  <c r="E66" i="5" s="1"/>
  <c r="E118" i="5" s="1"/>
  <c r="L33" i="5"/>
  <c r="L66" i="5" s="1"/>
  <c r="L118" i="5" s="1"/>
  <c r="G28" i="5"/>
  <c r="G61" i="5" s="1"/>
  <c r="G113" i="5" s="1"/>
  <c r="E84" i="5"/>
  <c r="L102" i="5"/>
  <c r="I84" i="5"/>
  <c r="D51" i="5"/>
  <c r="G51" i="5"/>
  <c r="K51" i="5"/>
  <c r="H104" i="5"/>
  <c r="C69" i="6" s="1"/>
  <c r="F102" i="5"/>
  <c r="E86" i="5"/>
  <c r="C29" i="6" s="1"/>
  <c r="M86" i="5"/>
  <c r="C133" i="6" s="1"/>
  <c r="K84" i="5"/>
  <c r="J104" i="5"/>
  <c r="C95" i="6" s="1"/>
  <c r="H24" i="5"/>
  <c r="H57" i="5" s="1"/>
  <c r="H18" i="5"/>
  <c r="H22" i="5" s="1"/>
  <c r="D102" i="5"/>
  <c r="H29" i="5"/>
  <c r="H102" i="5"/>
  <c r="I86" i="5"/>
  <c r="C81" i="6" s="1"/>
  <c r="L51" i="5"/>
  <c r="L25" i="5"/>
  <c r="G104" i="5"/>
  <c r="C56" i="6" s="1"/>
  <c r="M84" i="5"/>
  <c r="M88" i="5" s="1"/>
  <c r="I35" i="5"/>
  <c r="I68" i="5" s="1"/>
  <c r="E51" i="5"/>
  <c r="E102" i="5"/>
  <c r="F32" i="5"/>
  <c r="F65" i="5" s="1"/>
  <c r="M24" i="5"/>
  <c r="M18" i="5"/>
  <c r="J102" i="5"/>
  <c r="J106" i="5" s="1"/>
  <c r="I51" i="5"/>
  <c r="I104" i="5"/>
  <c r="C82" i="6" s="1"/>
  <c r="H86" i="5"/>
  <c r="C68" i="6" s="1"/>
  <c r="M32" i="5"/>
  <c r="M65" i="5" s="1"/>
  <c r="I25" i="5"/>
  <c r="K35" i="5"/>
  <c r="K68" i="5" s="1"/>
  <c r="M51" i="5"/>
  <c r="K32" i="5"/>
  <c r="K65" i="5" s="1"/>
  <c r="I29" i="5"/>
  <c r="I62" i="5" s="1"/>
  <c r="E18" i="5"/>
  <c r="G35" i="5"/>
  <c r="G68" i="5" s="1"/>
  <c r="K24" i="5"/>
  <c r="K18" i="5"/>
  <c r="L53" i="5"/>
  <c r="C118" i="6" s="1"/>
  <c r="F26" i="5"/>
  <c r="F59" i="5" s="1"/>
  <c r="G53" i="5"/>
  <c r="C53" i="6" s="1"/>
  <c r="D32" i="5"/>
  <c r="D65" i="5" s="1"/>
  <c r="K29" i="5"/>
  <c r="K62" i="5" s="1"/>
  <c r="F104" i="5"/>
  <c r="C43" i="6" s="1"/>
  <c r="L104" i="5"/>
  <c r="K26" i="5"/>
  <c r="K59" i="5" s="1"/>
  <c r="D24" i="5"/>
  <c r="D18" i="5"/>
  <c r="H26" i="5"/>
  <c r="H59" i="5" s="1"/>
  <c r="G25" i="5"/>
  <c r="G20" i="5"/>
  <c r="I53" i="5"/>
  <c r="C79" i="6" s="1"/>
  <c r="L84" i="5"/>
  <c r="M26" i="5"/>
  <c r="M59" i="5" s="1"/>
  <c r="E53" i="5"/>
  <c r="K86" i="5"/>
  <c r="C107" i="6" s="1"/>
  <c r="F35" i="5"/>
  <c r="F68" i="5" s="1"/>
  <c r="J24" i="5"/>
  <c r="J18" i="5"/>
  <c r="G102" i="5"/>
  <c r="K53" i="5"/>
  <c r="F84" i="5"/>
  <c r="J29" i="5"/>
  <c r="J62" i="5" s="1"/>
  <c r="D86" i="5"/>
  <c r="H32" i="5"/>
  <c r="H65" i="5" s="1"/>
  <c r="H53" i="5"/>
  <c r="C66" i="6" s="1"/>
  <c r="D84" i="5"/>
  <c r="M29" i="5"/>
  <c r="M62" i="5" s="1"/>
  <c r="K25" i="5"/>
  <c r="E25" i="5"/>
  <c r="F24" i="5"/>
  <c r="F18" i="5"/>
  <c r="G32" i="5"/>
  <c r="G65" i="5" s="1"/>
  <c r="G24" i="5"/>
  <c r="G18" i="5"/>
  <c r="G22" i="5" s="1"/>
  <c r="D53" i="5"/>
  <c r="K104" i="5"/>
  <c r="C108" i="6" s="1"/>
  <c r="D104" i="5"/>
  <c r="I102" i="5"/>
  <c r="J86" i="5"/>
  <c r="C94" i="6" s="1"/>
  <c r="E35" i="5"/>
  <c r="E68" i="5" s="1"/>
  <c r="I24" i="5"/>
  <c r="I18" i="5"/>
  <c r="I22" i="5" s="1"/>
  <c r="F53" i="5"/>
  <c r="C40" i="6" s="1"/>
  <c r="M104" i="5"/>
  <c r="L26" i="5"/>
  <c r="L59" i="5" s="1"/>
  <c r="E104" i="5"/>
  <c r="C30" i="6" s="1"/>
  <c r="M25" i="5"/>
  <c r="M58" i="5" s="1"/>
  <c r="H84" i="5"/>
  <c r="L29" i="5"/>
  <c r="L62" i="5" s="1"/>
  <c r="F51" i="5"/>
  <c r="D25" i="5"/>
  <c r="M102" i="5"/>
  <c r="J32" i="5"/>
  <c r="G29" i="5"/>
  <c r="G62" i="5" s="1"/>
  <c r="H25" i="5"/>
  <c r="E29" i="5"/>
  <c r="E62" i="5" s="1"/>
  <c r="J35" i="5"/>
  <c r="J26" i="5"/>
  <c r="J59" i="5" s="1"/>
  <c r="H35" i="5"/>
  <c r="H68" i="5" s="1"/>
  <c r="H51" i="5"/>
  <c r="J53" i="5"/>
  <c r="F86" i="5"/>
  <c r="C42" i="6" s="1"/>
  <c r="E32" i="5"/>
  <c r="E65" i="5" s="1"/>
  <c r="L24" i="5"/>
  <c r="L18" i="5"/>
  <c r="L22" i="5" s="1"/>
  <c r="M53" i="5"/>
  <c r="C131" i="6" s="1"/>
  <c r="J25" i="5"/>
  <c r="M35" i="5"/>
  <c r="M68" i="5" s="1"/>
  <c r="K102" i="5"/>
  <c r="F20" i="5"/>
  <c r="I26" i="5"/>
  <c r="I59" i="5" s="1"/>
  <c r="G86" i="5"/>
  <c r="C55" i="6" s="1"/>
  <c r="L32" i="5"/>
  <c r="L65" i="5" s="1"/>
  <c r="N79" i="5"/>
  <c r="N92" i="5"/>
  <c r="N93" i="5"/>
  <c r="N75" i="5"/>
  <c r="N101" i="5"/>
  <c r="N13" i="5"/>
  <c r="N49" i="5"/>
  <c r="N41" i="5"/>
  <c r="N78" i="5"/>
  <c r="N7" i="5"/>
  <c r="N6" i="5"/>
  <c r="N98" i="5"/>
  <c r="N82" i="5"/>
  <c r="N50" i="5"/>
  <c r="N47" i="5"/>
  <c r="N97" i="5"/>
  <c r="N48" i="5"/>
  <c r="N77" i="5"/>
  <c r="N91" i="5"/>
  <c r="N72" i="5"/>
  <c r="N99" i="5"/>
  <c r="N80" i="5"/>
  <c r="N9" i="5"/>
  <c r="N73" i="5"/>
  <c r="N100" i="5"/>
  <c r="N76" i="5"/>
  <c r="N40" i="5"/>
  <c r="N15" i="5"/>
  <c r="N81" i="5"/>
  <c r="N83" i="5"/>
  <c r="N43" i="5"/>
  <c r="E24" i="5"/>
  <c r="M28" i="5"/>
  <c r="M61" i="5" s="1"/>
  <c r="N45" i="5"/>
  <c r="F25" i="5"/>
  <c r="N96" i="5"/>
  <c r="N94" i="5"/>
  <c r="N90" i="5"/>
  <c r="G26" i="5"/>
  <c r="G59" i="5" s="1"/>
  <c r="N16" i="5"/>
  <c r="N44" i="5"/>
  <c r="N74" i="5"/>
  <c r="N95" i="5"/>
  <c r="N46" i="5"/>
  <c r="N42" i="5"/>
  <c r="N10" i="5"/>
  <c r="N39" i="5"/>
  <c r="N12" i="5"/>
  <c r="E8" i="5"/>
  <c r="F11" i="5"/>
  <c r="L17" i="5"/>
  <c r="I14" i="5"/>
  <c r="J22" i="5" l="1"/>
  <c r="I106" i="5"/>
  <c r="K22" i="5"/>
  <c r="D103" i="6" s="1"/>
  <c r="H88" i="5"/>
  <c r="G106" i="5"/>
  <c r="D22" i="5"/>
  <c r="D106" i="5"/>
  <c r="D88" i="5"/>
  <c r="D16" i="6" s="1"/>
  <c r="I55" i="5"/>
  <c r="D79" i="6" s="1"/>
  <c r="K106" i="5"/>
  <c r="H55" i="5"/>
  <c r="B105" i="6"/>
  <c r="K55" i="5"/>
  <c r="D105" i="6" s="1"/>
  <c r="F22" i="5"/>
  <c r="D38" i="6" s="1"/>
  <c r="B69" i="6"/>
  <c r="H106" i="5"/>
  <c r="B53" i="6"/>
  <c r="G55" i="5"/>
  <c r="D53" i="6" s="1"/>
  <c r="B14" i="6"/>
  <c r="D55" i="5"/>
  <c r="D14" i="6" s="1"/>
  <c r="B81" i="6"/>
  <c r="I88" i="5"/>
  <c r="D81" i="6" s="1"/>
  <c r="B134" i="6"/>
  <c r="M106" i="5"/>
  <c r="B121" i="6"/>
  <c r="L106" i="5"/>
  <c r="M55" i="5"/>
  <c r="D131" i="6" s="1"/>
  <c r="E106" i="5"/>
  <c r="B29" i="6"/>
  <c r="E88" i="5"/>
  <c r="D29" i="6" s="1"/>
  <c r="F55" i="5"/>
  <c r="D40" i="6" s="1"/>
  <c r="B27" i="6"/>
  <c r="E55" i="5"/>
  <c r="D27" i="6" s="1"/>
  <c r="M22" i="5"/>
  <c r="D129" i="6" s="1"/>
  <c r="B92" i="6"/>
  <c r="J55" i="5"/>
  <c r="D92" i="6" s="1"/>
  <c r="B107" i="6"/>
  <c r="K88" i="5"/>
  <c r="D107" i="6" s="1"/>
  <c r="B55" i="6"/>
  <c r="G88" i="5"/>
  <c r="D55" i="6" s="1"/>
  <c r="L88" i="5"/>
  <c r="D120" i="6" s="1"/>
  <c r="B94" i="6"/>
  <c r="J88" i="5"/>
  <c r="D94" i="6" s="1"/>
  <c r="E22" i="5"/>
  <c r="D25" i="6" s="1"/>
  <c r="B43" i="6"/>
  <c r="F106" i="5"/>
  <c r="F88" i="5"/>
  <c r="D42" i="6" s="1"/>
  <c r="L55" i="5"/>
  <c r="D118" i="6" s="1"/>
  <c r="D116" i="5"/>
  <c r="M116" i="5"/>
  <c r="G116" i="5"/>
  <c r="F116" i="5"/>
  <c r="E116" i="5"/>
  <c r="K116" i="5"/>
  <c r="H116" i="5"/>
  <c r="J116" i="5"/>
  <c r="L116" i="5"/>
  <c r="I116" i="5"/>
  <c r="G33" i="9"/>
  <c r="K33" i="9"/>
  <c r="J33" i="9"/>
  <c r="D62" i="5"/>
  <c r="D114" i="5" s="1"/>
  <c r="D37" i="5"/>
  <c r="C13" i="6" s="1"/>
  <c r="I37" i="5"/>
  <c r="C78" i="6" s="1"/>
  <c r="N34" i="5"/>
  <c r="L36" i="5"/>
  <c r="B117" i="6" s="1"/>
  <c r="H67" i="5"/>
  <c r="H119" i="5" s="1"/>
  <c r="H37" i="5"/>
  <c r="C65" i="6" s="1"/>
  <c r="F37" i="5"/>
  <c r="C39" i="6" s="1"/>
  <c r="K36" i="5"/>
  <c r="B104" i="6" s="1"/>
  <c r="J114" i="5"/>
  <c r="I111" i="5"/>
  <c r="D111" i="5"/>
  <c r="E119" i="5"/>
  <c r="K117" i="5"/>
  <c r="D118" i="5"/>
  <c r="G114" i="5"/>
  <c r="J111" i="5"/>
  <c r="K120" i="5"/>
  <c r="F111" i="5"/>
  <c r="M117" i="5"/>
  <c r="L114" i="5"/>
  <c r="F117" i="5"/>
  <c r="L111" i="5"/>
  <c r="E114" i="5"/>
  <c r="I114" i="5"/>
  <c r="D120" i="5"/>
  <c r="G111" i="5"/>
  <c r="H111" i="5"/>
  <c r="E37" i="5"/>
  <c r="C26" i="6" s="1"/>
  <c r="G115" i="5"/>
  <c r="M120" i="5"/>
  <c r="M114" i="5"/>
  <c r="K111" i="5"/>
  <c r="N33" i="5"/>
  <c r="E120" i="5"/>
  <c r="H117" i="5"/>
  <c r="I120" i="5"/>
  <c r="F60" i="5"/>
  <c r="F112" i="5" s="1"/>
  <c r="E117" i="5"/>
  <c r="K114" i="5"/>
  <c r="M113" i="5"/>
  <c r="D117" i="5"/>
  <c r="J66" i="5"/>
  <c r="J118" i="5" s="1"/>
  <c r="H120" i="5"/>
  <c r="F120" i="5"/>
  <c r="G120" i="5"/>
  <c r="N31" i="5"/>
  <c r="L117" i="5"/>
  <c r="G117" i="5"/>
  <c r="M111" i="5"/>
  <c r="L61" i="5"/>
  <c r="L113" i="5" s="1"/>
  <c r="H36" i="5"/>
  <c r="B65" i="6" s="1"/>
  <c r="N27" i="5"/>
  <c r="F36" i="5"/>
  <c r="B39" i="6" s="1"/>
  <c r="G37" i="5"/>
  <c r="C52" i="6" s="1"/>
  <c r="K63" i="5"/>
  <c r="K115" i="5" s="1"/>
  <c r="I36" i="5"/>
  <c r="M112" i="5"/>
  <c r="G36" i="5"/>
  <c r="B52" i="6" s="1"/>
  <c r="G60" i="5"/>
  <c r="G112" i="5" s="1"/>
  <c r="D36" i="5"/>
  <c r="D63" i="5"/>
  <c r="D115" i="5" s="1"/>
  <c r="I58" i="5"/>
  <c r="I110" i="5" s="1"/>
  <c r="J36" i="5"/>
  <c r="B91" i="6" s="1"/>
  <c r="E36" i="5"/>
  <c r="K37" i="5"/>
  <c r="C104" i="6" s="1"/>
  <c r="M36" i="5"/>
  <c r="B130" i="6" s="1"/>
  <c r="H61" i="5"/>
  <c r="H113" i="5" s="1"/>
  <c r="K61" i="5"/>
  <c r="K113" i="5" s="1"/>
  <c r="D60" i="5"/>
  <c r="L37" i="5"/>
  <c r="C117" i="6" s="1"/>
  <c r="J37" i="5"/>
  <c r="C91" i="6" s="1"/>
  <c r="N30" i="5"/>
  <c r="M110" i="5"/>
  <c r="H109" i="5"/>
  <c r="B38" i="6"/>
  <c r="C25" i="6"/>
  <c r="C90" i="6"/>
  <c r="C103" i="6"/>
  <c r="C129" i="6"/>
  <c r="C116" i="6"/>
  <c r="C64" i="6"/>
  <c r="C51" i="6"/>
  <c r="L57" i="5"/>
  <c r="L69" i="5" s="1"/>
  <c r="H58" i="5"/>
  <c r="H110" i="5" s="1"/>
  <c r="F57" i="5"/>
  <c r="F109" i="5" s="1"/>
  <c r="D57" i="5"/>
  <c r="D109" i="5" s="1"/>
  <c r="M57" i="5"/>
  <c r="M109" i="5" s="1"/>
  <c r="G58" i="5"/>
  <c r="G110" i="5" s="1"/>
  <c r="H62" i="5"/>
  <c r="H114" i="5" s="1"/>
  <c r="L58" i="5"/>
  <c r="J58" i="5"/>
  <c r="G57" i="5"/>
  <c r="G109" i="5" s="1"/>
  <c r="K58" i="5"/>
  <c r="B103" i="6"/>
  <c r="C134" i="6"/>
  <c r="B108" i="6"/>
  <c r="C92" i="6"/>
  <c r="D77" i="6"/>
  <c r="B77" i="6"/>
  <c r="C14" i="6"/>
  <c r="N53" i="5"/>
  <c r="C144" i="6" s="1"/>
  <c r="B42" i="6"/>
  <c r="K57" i="5"/>
  <c r="K109" i="5" s="1"/>
  <c r="B66" i="6"/>
  <c r="D66" i="6"/>
  <c r="B40" i="6"/>
  <c r="D51" i="6"/>
  <c r="B51" i="6"/>
  <c r="C105" i="6"/>
  <c r="B25" i="6"/>
  <c r="B133" i="6"/>
  <c r="D133" i="6"/>
  <c r="I57" i="5"/>
  <c r="I109" i="5" s="1"/>
  <c r="J65" i="5"/>
  <c r="J117" i="5" s="1"/>
  <c r="B56" i="6"/>
  <c r="N102" i="5"/>
  <c r="B17" i="6"/>
  <c r="C38" i="6"/>
  <c r="N20" i="5"/>
  <c r="C142" i="6" s="1"/>
  <c r="B120" i="6"/>
  <c r="J57" i="5"/>
  <c r="J109" i="5" s="1"/>
  <c r="M37" i="5"/>
  <c r="C130" i="6" s="1"/>
  <c r="B131" i="6"/>
  <c r="B30" i="6"/>
  <c r="H69" i="5"/>
  <c r="D90" i="6"/>
  <c r="B90" i="6"/>
  <c r="B79" i="6"/>
  <c r="E58" i="5"/>
  <c r="E110" i="5" s="1"/>
  <c r="B95" i="6"/>
  <c r="B82" i="6"/>
  <c r="B16" i="6"/>
  <c r="N84" i="5"/>
  <c r="N18" i="5"/>
  <c r="D12" i="6"/>
  <c r="B12" i="6"/>
  <c r="B129" i="6"/>
  <c r="D64" i="6"/>
  <c r="B64" i="6"/>
  <c r="J68" i="5"/>
  <c r="J120" i="5" s="1"/>
  <c r="B116" i="6"/>
  <c r="D116" i="6"/>
  <c r="N86" i="5"/>
  <c r="C146" i="6" s="1"/>
  <c r="C16" i="6"/>
  <c r="C121" i="6"/>
  <c r="B118" i="6"/>
  <c r="N51" i="5"/>
  <c r="M70" i="5"/>
  <c r="C132" i="6" s="1"/>
  <c r="B68" i="6"/>
  <c r="D68" i="6"/>
  <c r="D58" i="5"/>
  <c r="D110" i="5" s="1"/>
  <c r="N104" i="5"/>
  <c r="C147" i="6" s="1"/>
  <c r="C17" i="6"/>
  <c r="C27" i="6"/>
  <c r="N25" i="5"/>
  <c r="F58" i="5"/>
  <c r="F110" i="5" s="1"/>
  <c r="N28" i="5"/>
  <c r="E57" i="5"/>
  <c r="E109" i="5" s="1"/>
  <c r="N24" i="5"/>
  <c r="N64" i="5"/>
  <c r="L35" i="5"/>
  <c r="L68" i="5" s="1"/>
  <c r="N17" i="5"/>
  <c r="E26" i="5"/>
  <c r="N8" i="5"/>
  <c r="I32" i="5"/>
  <c r="I65" i="5" s="1"/>
  <c r="N14" i="5"/>
  <c r="F29" i="5"/>
  <c r="F62" i="5" s="1"/>
  <c r="N11" i="5"/>
  <c r="B146" i="6" l="1"/>
  <c r="N88" i="5"/>
  <c r="D146" i="6" s="1"/>
  <c r="B142" i="6"/>
  <c r="N22" i="5"/>
  <c r="D142" i="6" s="1"/>
  <c r="B147" i="6"/>
  <c r="N106" i="5"/>
  <c r="B144" i="6"/>
  <c r="N55" i="5"/>
  <c r="D144" i="6" s="1"/>
  <c r="D38" i="5"/>
  <c r="D13" i="6" s="1"/>
  <c r="N116" i="5"/>
  <c r="G35" i="9"/>
  <c r="K35" i="9"/>
  <c r="J35" i="9"/>
  <c r="H121" i="5"/>
  <c r="B70" i="6" s="1"/>
  <c r="N67" i="5"/>
  <c r="N119" i="5"/>
  <c r="I38" i="5"/>
  <c r="D78" i="6" s="1"/>
  <c r="J38" i="5"/>
  <c r="D91" i="6" s="1"/>
  <c r="I70" i="5"/>
  <c r="C80" i="6" s="1"/>
  <c r="E38" i="5"/>
  <c r="D26" i="6" s="1"/>
  <c r="B26" i="6"/>
  <c r="N66" i="5"/>
  <c r="N63" i="5"/>
  <c r="N113" i="5"/>
  <c r="N115" i="5"/>
  <c r="I117" i="5"/>
  <c r="N117" i="5" s="1"/>
  <c r="L120" i="5"/>
  <c r="N120" i="5" s="1"/>
  <c r="G38" i="5"/>
  <c r="D52" i="6" s="1"/>
  <c r="N118" i="5"/>
  <c r="L109" i="5"/>
  <c r="N109" i="5" s="1"/>
  <c r="F114" i="5"/>
  <c r="N114" i="5" s="1"/>
  <c r="M69" i="5"/>
  <c r="B132" i="6" s="1"/>
  <c r="K38" i="5"/>
  <c r="D104" i="6" s="1"/>
  <c r="H38" i="5"/>
  <c r="D65" i="6" s="1"/>
  <c r="N60" i="5"/>
  <c r="D30" i="6"/>
  <c r="D134" i="6"/>
  <c r="D56" i="6"/>
  <c r="D108" i="6"/>
  <c r="J70" i="5"/>
  <c r="C93" i="6" s="1"/>
  <c r="J110" i="5"/>
  <c r="D69" i="6"/>
  <c r="D82" i="6"/>
  <c r="L38" i="5"/>
  <c r="D117" i="6" s="1"/>
  <c r="N61" i="5"/>
  <c r="B78" i="6"/>
  <c r="L70" i="5"/>
  <c r="L122" i="5" s="1"/>
  <c r="C122" i="6" s="1"/>
  <c r="D43" i="6"/>
  <c r="B13" i="6"/>
  <c r="D17" i="6"/>
  <c r="D112" i="5"/>
  <c r="N112" i="5" s="1"/>
  <c r="N36" i="5"/>
  <c r="B143" i="6" s="1"/>
  <c r="F38" i="5"/>
  <c r="D39" i="6" s="1"/>
  <c r="K70" i="5"/>
  <c r="C106" i="6" s="1"/>
  <c r="K110" i="5"/>
  <c r="L110" i="5"/>
  <c r="D95" i="6"/>
  <c r="L121" i="5"/>
  <c r="B122" i="6" s="1"/>
  <c r="M122" i="5"/>
  <c r="C135" i="6" s="1"/>
  <c r="H70" i="5"/>
  <c r="H71" i="5" s="1"/>
  <c r="F69" i="5"/>
  <c r="D69" i="5"/>
  <c r="G70" i="5"/>
  <c r="G69" i="5"/>
  <c r="B67" i="6"/>
  <c r="J69" i="5"/>
  <c r="J121" i="5" s="1"/>
  <c r="B96" i="6" s="1"/>
  <c r="D121" i="6"/>
  <c r="B119" i="6"/>
  <c r="N37" i="5"/>
  <c r="C143" i="6" s="1"/>
  <c r="D70" i="5"/>
  <c r="D122" i="5" s="1"/>
  <c r="C18" i="6" s="1"/>
  <c r="D147" i="6"/>
  <c r="K69" i="5"/>
  <c r="K121" i="5" s="1"/>
  <c r="B109" i="6" s="1"/>
  <c r="I69" i="5"/>
  <c r="I121" i="5" s="1"/>
  <c r="B83" i="6" s="1"/>
  <c r="M38" i="5"/>
  <c r="D130" i="6" s="1"/>
  <c r="E70" i="5"/>
  <c r="E122" i="5" s="1"/>
  <c r="C31" i="6" s="1"/>
  <c r="N68" i="5"/>
  <c r="F70" i="5"/>
  <c r="E69" i="5"/>
  <c r="E121" i="5" s="1"/>
  <c r="B31" i="6" s="1"/>
  <c r="N58" i="5"/>
  <c r="N57" i="5"/>
  <c r="N62" i="5"/>
  <c r="N65" i="5"/>
  <c r="N29" i="5"/>
  <c r="N35" i="5"/>
  <c r="N32" i="5"/>
  <c r="N26" i="5"/>
  <c r="E59" i="5"/>
  <c r="E111" i="5" s="1"/>
  <c r="N111" i="5" s="1"/>
  <c r="G37" i="9" l="1"/>
  <c r="J37" i="9"/>
  <c r="K37" i="9"/>
  <c r="I122" i="5"/>
  <c r="C83" i="6" s="1"/>
  <c r="H123" i="5"/>
  <c r="D70" i="6" s="1"/>
  <c r="N110" i="5"/>
  <c r="M71" i="5"/>
  <c r="M123" i="5" s="1"/>
  <c r="D135" i="6" s="1"/>
  <c r="M121" i="5"/>
  <c r="B135" i="6" s="1"/>
  <c r="C119" i="6"/>
  <c r="N38" i="5"/>
  <c r="D143" i="6" s="1"/>
  <c r="J122" i="5"/>
  <c r="C96" i="6" s="1"/>
  <c r="L71" i="5"/>
  <c r="K122" i="5"/>
  <c r="C109" i="6" s="1"/>
  <c r="F121" i="5"/>
  <c r="B44" i="6" s="1"/>
  <c r="G121" i="5"/>
  <c r="B57" i="6" s="1"/>
  <c r="B15" i="6"/>
  <c r="D121" i="5"/>
  <c r="B18" i="6" s="1"/>
  <c r="C54" i="6"/>
  <c r="G122" i="5"/>
  <c r="C57" i="6" s="1"/>
  <c r="B41" i="6"/>
  <c r="C67" i="6"/>
  <c r="H122" i="5"/>
  <c r="C70" i="6" s="1"/>
  <c r="C41" i="6"/>
  <c r="F122" i="5"/>
  <c r="C44" i="6" s="1"/>
  <c r="G71" i="5"/>
  <c r="B54" i="6"/>
  <c r="B80" i="6"/>
  <c r="I71" i="5"/>
  <c r="C28" i="6"/>
  <c r="B93" i="6"/>
  <c r="J71" i="5"/>
  <c r="J123" i="5" s="1"/>
  <c r="D96" i="6" s="1"/>
  <c r="C15" i="6"/>
  <c r="N70" i="5"/>
  <c r="D71" i="5"/>
  <c r="D123" i="5" s="1"/>
  <c r="D18" i="6" s="1"/>
  <c r="D67" i="6"/>
  <c r="B106" i="6"/>
  <c r="K71" i="5"/>
  <c r="K123" i="5" s="1"/>
  <c r="D109" i="6" s="1"/>
  <c r="B28" i="6"/>
  <c r="E71" i="5"/>
  <c r="N69" i="5"/>
  <c r="F71" i="5"/>
  <c r="F123" i="5" s="1"/>
  <c r="D44" i="6" s="1"/>
  <c r="N59" i="5"/>
  <c r="G39" i="9" l="1"/>
  <c r="J39" i="9"/>
  <c r="K39" i="9"/>
  <c r="D132" i="6"/>
  <c r="N122" i="5"/>
  <c r="C148" i="6" s="1"/>
  <c r="C145" i="6"/>
  <c r="N121" i="5"/>
  <c r="B148" i="6" s="1"/>
  <c r="B145" i="6"/>
  <c r="D54" i="6"/>
  <c r="G123" i="5"/>
  <c r="D57" i="6" s="1"/>
  <c r="D80" i="6"/>
  <c r="I123" i="5"/>
  <c r="D83" i="6" s="1"/>
  <c r="D119" i="6"/>
  <c r="L123" i="5"/>
  <c r="D122" i="6" s="1"/>
  <c r="D28" i="6"/>
  <c r="E123" i="5"/>
  <c r="D31" i="6" s="1"/>
  <c r="N71" i="5"/>
  <c r="D145" i="6" s="1"/>
  <c r="D106" i="6"/>
  <c r="D93" i="6"/>
  <c r="D15" i="6"/>
  <c r="D41" i="6"/>
  <c r="G41" i="9" l="1"/>
  <c r="K41" i="9"/>
  <c r="J41" i="9"/>
  <c r="N123" i="5"/>
  <c r="D148" i="6" s="1"/>
  <c r="G43" i="9" l="1"/>
  <c r="K43" i="9"/>
  <c r="J43" i="9"/>
  <c r="G45" i="9" l="1"/>
  <c r="K45" i="9"/>
  <c r="J45" i="9"/>
  <c r="G47" i="9" l="1"/>
  <c r="K47" i="9"/>
  <c r="J47" i="9"/>
  <c r="G49" i="9" l="1"/>
  <c r="J49" i="9"/>
  <c r="K49" i="9"/>
  <c r="G51" i="9" l="1"/>
  <c r="K51" i="9"/>
  <c r="J51" i="9"/>
  <c r="G53" i="9" l="1"/>
  <c r="K53" i="9"/>
  <c r="J53" i="9"/>
  <c r="G55" i="9" l="1"/>
  <c r="J55" i="9"/>
  <c r="K55" i="9"/>
  <c r="G57" i="9" l="1"/>
  <c r="J57" i="9"/>
  <c r="K57" i="9"/>
  <c r="G59" i="9" l="1"/>
  <c r="K59" i="9"/>
  <c r="J59"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VAN STEELANT Silke</author>
  </authors>
  <commentList>
    <comment ref="A5" authorId="0" shapeId="0" xr:uid="{70A14243-4EF3-4005-837B-19861D7FBDF2}">
      <text>
        <r>
          <rPr>
            <sz val="9"/>
            <color indexed="81"/>
            <rFont val="Tahoma"/>
            <family val="2"/>
          </rPr>
          <t>Add the name of the partner</t>
        </r>
      </text>
    </comment>
    <comment ref="B5" authorId="0" shapeId="0" xr:uid="{8B5C30EF-46F0-4824-B7BA-4A3DD9A96444}">
      <text>
        <r>
          <rPr>
            <sz val="9"/>
            <color indexed="81"/>
            <rFont val="Tahoma"/>
            <family val="2"/>
          </rPr>
          <t>Choose the type of organisation for the partner on the left, from the dropdown list</t>
        </r>
      </text>
    </comment>
    <comment ref="E5" authorId="0" shapeId="0" xr:uid="{F42FCFD9-C4B3-48D4-8B55-4BC12C03E61D}">
      <text>
        <r>
          <rPr>
            <sz val="9"/>
            <color indexed="81"/>
            <rFont val="Tahoma"/>
            <family val="2"/>
          </rPr>
          <t>Complete the brown cells if necessary.</t>
        </r>
      </text>
    </comment>
    <comment ref="A15" authorId="0" shapeId="0" xr:uid="{B02B7591-9678-4432-A4FD-99737205068E}">
      <text>
        <r>
          <rPr>
            <sz val="9"/>
            <color indexed="81"/>
            <rFont val="Tahoma"/>
            <family val="2"/>
          </rPr>
          <t>This template is made for a maximum of 10 partners. If you have more than 10 partners in your consortium please contact the DEFRA secretariat: defra@belspo.be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VAN STEELANT Silke</author>
  </authors>
  <commentList>
    <comment ref="D6" authorId="0" shapeId="0" xr:uid="{CC5E2697-F06D-4234-9D03-1626736AB8F8}">
      <text>
        <r>
          <rPr>
            <b/>
            <sz val="9"/>
            <color indexed="81"/>
            <rFont val="Tahoma"/>
            <family val="2"/>
          </rPr>
          <t>MAY NOT BE LEFT EMPTY WHEN ENTERTING STAFF COSTS</t>
        </r>
        <r>
          <rPr>
            <sz val="9"/>
            <color indexed="81"/>
            <rFont val="Tahoma"/>
            <family val="2"/>
          </rPr>
          <t xml:space="preserve">
For staff still to be hired for the project please select the correct staff profile followed by "- still to be hired"</t>
        </r>
      </text>
    </comment>
    <comment ref="E6" authorId="0" shapeId="0" xr:uid="{A2E7BBD4-03A6-4D0B-A56E-E588B81FE514}">
      <text>
        <r>
          <rPr>
            <b/>
            <sz val="9"/>
            <color indexed="81"/>
            <rFont val="Tahoma"/>
            <family val="2"/>
          </rPr>
          <t xml:space="preserve">MAY NOT BE LEFT EMPTY WHEN ENTERTING STAFF COSTS
</t>
        </r>
        <r>
          <rPr>
            <sz val="9"/>
            <color indexed="81"/>
            <rFont val="Tahoma"/>
            <family val="2"/>
          </rPr>
          <t>If the name of the staff member is still unknown, fill in a number.</t>
        </r>
        <r>
          <rPr>
            <b/>
            <sz val="9"/>
            <color indexed="81"/>
            <rFont val="Tahoma"/>
            <family val="2"/>
          </rPr>
          <t xml:space="preserve"> 
</t>
        </r>
        <r>
          <rPr>
            <sz val="9"/>
            <color indexed="81"/>
            <rFont val="Tahoma"/>
            <family val="2"/>
          </rPr>
          <t xml:space="preserve">Every new person receives a new number. Keep using the same number for that person.
</t>
        </r>
        <r>
          <rPr>
            <b/>
            <sz val="9"/>
            <color indexed="81"/>
            <rFont val="Tahoma"/>
            <family val="2"/>
          </rPr>
          <t xml:space="preserve">
E.g.</t>
        </r>
        <r>
          <rPr>
            <sz val="9"/>
            <color indexed="81"/>
            <rFont val="Tahoma"/>
            <family val="2"/>
          </rPr>
          <t xml:space="preserve"> Partner 2 will hire a Master and a PhD and partner 4 will hire a PhD.
--&gt; the Master of partner 2 receives the number 1 
--&gt; the PhD of partner 2 receives the number 2
--&gt; the PhD of partner 4 receives the number 3</t>
        </r>
      </text>
    </comment>
    <comment ref="P6" authorId="0" shapeId="0" xr:uid="{AD2D52AA-987E-4964-8994-E40D7B95C1AE}">
      <text>
        <r>
          <rPr>
            <sz val="9"/>
            <color indexed="81"/>
            <rFont val="Tahoma"/>
            <family val="2"/>
          </rPr>
          <t>Provide a description for the specific operating, equipment and subcontracting costs.
Also provide the name and address of the subcontractor, if these are already know.</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tc={C53967BC-D32D-48D2-B7CE-34F8482319BB}</author>
    <author>tc={62C2C9DD-88EB-4D82-AEC6-7B2CB4966999}</author>
  </authors>
  <commentList>
    <comment ref="D18" authorId="0" shapeId="0" xr:uid="{C53967BC-D32D-48D2-B7CE-34F8482319BB}">
      <text>
        <t>[Threaded comment]
Your version of Excel allows you to read this threaded comment; however, any edits to it will get removed if the file is opened in a newer version of Excel. Learn more: https://go.microsoft.com/fwlink/?linkid=870924
Comment:
    Momenteel wordt er per categorie naarboven afgerond. Hierdoor wordt er eigenlijk te veel betaald. Andere opties zijn naar beneden of afhankelijk van het bedrag afronden. De laatste twee zouden maken dat research instellingen zelf moeten bijdragen.
Gaan we afrondingen blijven behouden en zo ja waar en hoe ronden we af?</t>
      </text>
    </comment>
    <comment ref="A57" authorId="1" shapeId="0" xr:uid="{62C2C9DD-88EB-4D82-AEC6-7B2CB4966999}">
      <text>
        <t>[Threaded comment]
Your version of Excel allows you to read this threaded comment; however, any edits to it will get removed if the file is opened in a newer version of Excel. Learn more: https://go.microsoft.com/fwlink/?linkid=870924
Comment:
    Verschillende experten gaven commentaar over het gebrek aan contingency budget. Maar er is eigenlijk geen optie om dit in te geven (was voorheen ook niet het geval)</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VAN STEELANT Silke</author>
  </authors>
  <commentList>
    <comment ref="C11" authorId="0" shapeId="0" xr:uid="{8AFB65AA-43B1-44D8-8CFE-D5619E0812A9}">
      <text>
        <r>
          <rPr>
            <sz val="9"/>
            <color indexed="81"/>
            <rFont val="Tahoma"/>
            <family val="2"/>
          </rPr>
          <t>If the description is too long to fit in one cell, the additional text can be found in the "cost input" sheet.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<sst xmlns="http://schemas.openxmlformats.org/spreadsheetml/2006/main" count="542" uniqueCount="157">
  <si>
    <t>Content of this file</t>
  </si>
  <si>
    <t>This file is composed of the following worksheets:</t>
  </si>
  <si>
    <t>1. INFORMATION</t>
  </si>
  <si>
    <t>2. SUMMARY OF THE BUDGET RULES</t>
  </si>
  <si>
    <t>4. COST INPUT SHEET</t>
  </si>
  <si>
    <t>5. OVERVIEW</t>
  </si>
  <si>
    <t>6. SUMMARY</t>
  </si>
  <si>
    <t>7. PERSON_MONTH CALCULATOR</t>
  </si>
  <si>
    <t xml:space="preserve"> Summarises the budget rules in the form of a table.</t>
  </si>
  <si>
    <t xml:space="preserve"> This worksheet defines the answer possibilities for "Partner", "Type of organisation", "Year",  "Cost category" and "Staff profile"</t>
  </si>
  <si>
    <t xml:space="preserve"> Only the cells in brown in the "Partner", "Type of organisation" and "Staff Profile" columns must be completed.</t>
  </si>
  <si>
    <t xml:space="preserve"> This is the major worksheet to complete. Only the brown columns should be completed. The rest is calculated automatically.</t>
  </si>
  <si>
    <t xml:space="preserve"> For each partner, the budget must be registered per cost category per year.</t>
  </si>
  <si>
    <t xml:space="preserve"> Staff costs must be filled out in columns D, E, F, G and I.</t>
  </si>
  <si>
    <t xml:space="preserve"> Non-staff costs (specific operating costs, equipment and subcontracting) must be filled out in columns M and N</t>
  </si>
  <si>
    <t xml:space="preserve"> It is mandatory to put staff and non-staff costs in different rows.</t>
  </si>
  <si>
    <t xml:space="preserve"> For both staff and non-staff costs, the amount that will be financed by the RHID and the amount that will be contributed by the partner will have to be defined.</t>
  </si>
  <si>
    <t xml:space="preserve"> This sheet calculates various subtotals (e.g. per cost category and per partner) and the total budget. It also checks if the requested budgets comply with the budget rules.</t>
  </si>
  <si>
    <t xml:space="preserve"> Do not change the numbers in this sheet. If errors were made, or budgets do not comply with the rules, corrections should be made in the "Cost input" sheet</t>
  </si>
  <si>
    <t>7. PERSON-MONTH CALCULATOR</t>
  </si>
  <si>
    <t xml:space="preserve"> Provides a Person-Month calculator</t>
  </si>
  <si>
    <t>SUMMARY OF THE BUDGET RULES</t>
  </si>
  <si>
    <t>% OF THE BUDGET FINANCED BY DEFENCE</t>
  </si>
  <si>
    <t>PUBLIC RESEARCH INSTITUTE and PRIVATE NON-PROFIT RESEARCH CENTRE</t>
  </si>
  <si>
    <t>PRIVATE COMPANY</t>
  </si>
  <si>
    <t>SME</t>
  </si>
  <si>
    <t>Partner budget
FINANCED BY DEFENCE</t>
  </si>
  <si>
    <t>Research institutes must receive at least 10% of the budget</t>
  </si>
  <si>
    <t>RULES PER EXPENDITURE CATEGORY</t>
  </si>
  <si>
    <t>STAFF COSTS (*)
(monthly)</t>
  </si>
  <si>
    <t>GENERAL 
OPERATION COSTS</t>
  </si>
  <si>
    <t>SPECIFIC 
OPERATION COSTS</t>
  </si>
  <si>
    <t>OVERHEADS</t>
  </si>
  <si>
    <t>EQUIPMENT</t>
  </si>
  <si>
    <t>SUBCONTRACTING</t>
  </si>
  <si>
    <t>COORDINATOR</t>
  </si>
  <si>
    <t>Technician: 5 700€</t>
  </si>
  <si>
    <t>15% of Staff costs
(Automatically generated)</t>
  </si>
  <si>
    <t>-</t>
  </si>
  <si>
    <t>10% of [Staff costs + Operation costs]
(Automatically generated)</t>
  </si>
  <si>
    <t>Max. 25% of the total budget of this partner</t>
  </si>
  <si>
    <t>Master: 8 000€</t>
  </si>
  <si>
    <t>Master (engineering): 8 700€</t>
  </si>
  <si>
    <t>PhD: 10 500€</t>
  </si>
  <si>
    <t>PARTNER</t>
  </si>
  <si>
    <t>10% of Staff costs
(Automatically generated)</t>
  </si>
  <si>
    <t>(*) For persons to be hired for the project (so not identified by name in the proposal), the staff costs are limited to a maximum amount</t>
  </si>
  <si>
    <t>STAFF</t>
  </si>
  <si>
    <t xml:space="preserve">Pre-tax wages associated with increases in the cost of living, employers’ social security and statutory insurance contributions, as well as any other compensation or allowance due by law and secondary to the salary itself. Defence does not allow cumulative wages for staff. Staff members bound contractually to a public institution - full time or part time - cannot apply for him/herself for Defence staff budget for that part. 
The RHID prefers staff to be hired under a labour contract. But costs related to non-employee staff, i.e. staff working in a management company, as freelancer or interim staff on behalf of the partner are also accepted. 
Tax-free doctoral or post-doctoral scholarships are not accepted. 
For persons to be hired for the project (so not identified by name in the proposal), the staff costs are limited to a maximum amount (see above)
The funding is limited to the time and period in which the (employee and non-employee) staff participates in the project. </t>
  </si>
  <si>
    <t>GENERAL OPERATING COSTS</t>
  </si>
  <si>
    <t>SPECIFIC OPERATING COSTS</t>
  </si>
  <si>
    <t xml:space="preserve">Operating costs specific to the execution of the project tasks, such as costs for project analyses, testing, maintenance and repair of equipment purchased by the project, use of specific IT facilities and software, costs for surveys, open data publications, organisation of workshops and 
events, etc. 
These costs need to be clearly described in the proposal and each of them shall be justified by invoices during the project. </t>
  </si>
  <si>
    <t xml:space="preserve">Institutions’ general overheads that cover, in one lump sum, administration, telephone, postal, maintenance, heating, lighting, electricity, rent, machine depreciation, and insurance costs. 
FIXED at 10% of the total staff and operating costs. </t>
  </si>
  <si>
    <t>Investment goods specific to the implementation of the project and to be purchased on the project budget: the purchase and installation of scientific and technical equipment and instruments, including computer equipment, to be entered in the inventory or assets of the institute/company. 
Equipment needs to be clearly described in the proposal and shall be justified by invoices.</t>
  </si>
  <si>
    <t xml:space="preserve">Expenses incurred by a third party to carry out project tasks or provide services that require special scientific or technical competences outside the partner's normal area of activity.
MAX  25% of the total budget allocated to the partner concerned. 
If the subcontractor is not yet known then only the nature, the planned duration and the estimated amount needs to be indicated in the proposal. </t>
  </si>
  <si>
    <t>DEFINITION CATEGORIES</t>
  </si>
  <si>
    <t>Partner</t>
  </si>
  <si>
    <t>Type of organisation</t>
  </si>
  <si>
    <t>Max % of costs paid by RHID</t>
  </si>
  <si>
    <t>Cost Category</t>
  </si>
  <si>
    <t>Staff profile</t>
  </si>
  <si>
    <t>Year</t>
  </si>
  <si>
    <t>Types of organisation to choose from</t>
  </si>
  <si>
    <t>Staff</t>
  </si>
  <si>
    <t>Tech Bachelor - Still to be hired</t>
  </si>
  <si>
    <t>Year 1</t>
  </si>
  <si>
    <t>Public Research Institute</t>
  </si>
  <si>
    <t>Private Company - SME</t>
  </si>
  <si>
    <t>Specific Operating Cost</t>
  </si>
  <si>
    <t>Master - Still to be hired</t>
  </si>
  <si>
    <t>Year 2</t>
  </si>
  <si>
    <t>Defence Research Institute</t>
  </si>
  <si>
    <t>Equipment</t>
  </si>
  <si>
    <t>Master in Eng - Still to be hired</t>
  </si>
  <si>
    <t>Year 3</t>
  </si>
  <si>
    <t>Private Non-profit Research Centre</t>
  </si>
  <si>
    <t>Subcontracting</t>
  </si>
  <si>
    <t>PhD - Still to be hired</t>
  </si>
  <si>
    <t>Year 4</t>
  </si>
  <si>
    <t>P6 -</t>
  </si>
  <si>
    <t>P7 -</t>
  </si>
  <si>
    <t>P8 -</t>
  </si>
  <si>
    <t>P9 -</t>
  </si>
  <si>
    <t>P10 -</t>
  </si>
  <si>
    <t>INPUT COST DATA</t>
  </si>
  <si>
    <t>Staff cost</t>
  </si>
  <si>
    <t>Non-Staff Costs</t>
  </si>
  <si>
    <t>Staff Profile</t>
  </si>
  <si>
    <t>Full name of researcher</t>
  </si>
  <si>
    <t>Full time monthly cost</t>
  </si>
  <si>
    <t>PM financed by RHID</t>
  </si>
  <si>
    <t>Total Staff Cost charged to RHID</t>
  </si>
  <si>
    <t>PM NOT financed by RHID</t>
  </si>
  <si>
    <t>Partners contribution to Staff Cost</t>
  </si>
  <si>
    <t>Total PM</t>
  </si>
  <si>
    <t>Total Staff cost</t>
  </si>
  <si>
    <t>Non-Staff Cost financed by RHID</t>
  </si>
  <si>
    <t>Total Non Staff Cost</t>
  </si>
  <si>
    <t>OVERVIEW</t>
  </si>
  <si>
    <t>TOTAL</t>
  </si>
  <si>
    <t>RULES</t>
  </si>
  <si>
    <t>Financed by RHID</t>
  </si>
  <si>
    <t>Subcontracting for this partner exceeds 25% of the total budget of this partner</t>
  </si>
  <si>
    <t>Partner's contribution</t>
  </si>
  <si>
    <t>Adjust the costs for subcontracting for this partner in the "Cost input" tab to a maximum 25% of the total budget for this partner.</t>
  </si>
  <si>
    <t>Total</t>
  </si>
  <si>
    <t>Ratio between contribution RHID &amp; partner's contribution does not follow the rule for this partner</t>
  </si>
  <si>
    <t>This error indicates that the part of the budget "financed by the RHID" exceeds the allowed percentage for this partner.
If this error occurs for the total budget of a partner (bottom of this sheet) correct this by adjusting this partner's costs in the "Cost input" tab.
If this error only occurs in for subtotals, but not for the total budget of the partner, you do not need to make adjustments.</t>
  </si>
  <si>
    <t>Rounded Subtotal</t>
  </si>
  <si>
    <t>General Operating Costs</t>
  </si>
  <si>
    <t>Overheads</t>
  </si>
  <si>
    <t>Maximum % financed by RHID</t>
  </si>
  <si>
    <t>Yearly budgets</t>
  </si>
  <si>
    <t>TOTAL PROJECT COST</t>
  </si>
  <si>
    <t>RHID</t>
  </si>
  <si>
    <t>Advance</t>
  </si>
  <si>
    <t>Full name</t>
  </si>
  <si>
    <t>Monthly cost</t>
  </si>
  <si>
    <t>Total #PM</t>
  </si>
  <si>
    <t>Specific Operating Costs</t>
  </si>
  <si>
    <t>P-M CALCULATOR</t>
  </si>
  <si>
    <t>PERSON-MONTHS CALCULATOR</t>
  </si>
  <si>
    <t>Time the person will participate in the Task in months (example = 2)</t>
  </si>
  <si>
    <t>&lt;- Fill out</t>
  </si>
  <si>
    <t>Effort of the person in % (Example, a half-time worker = 50)</t>
  </si>
  <si>
    <t>Person-months</t>
  </si>
  <si>
    <t>#PM financed by RHID</t>
  </si>
  <si>
    <t>#PM NOT financed by RHID</t>
  </si>
  <si>
    <t>3. DEFINITION CATEGORIES</t>
  </si>
  <si>
    <t xml:space="preserve"> Provides a description of the content of the file and guidelines on how to complete it.</t>
  </si>
  <si>
    <t xml:space="preserve"> This worksheet also includes an overview of the staff that will be employed by the partners.</t>
  </si>
  <si>
    <t xml:space="preserve">Includes daily/usual supplies and products for the laboratory, workshop and office, documentation, consignments, use of daily software and IT facilities, organisation of internal meetings, etc. 
The amounts claimed must correspond to actual expenditures strictly related to the project, even if supporting documents are not requested. Although no detailed justification is required for these costs, the administration of the concerned partner must keep these invoices in its accounts in the event of an audit. 
FIXED at 15% of staff budget for the project coordinator and 10% for the other project partners. </t>
  </si>
  <si>
    <t>Description non-staff cost</t>
  </si>
  <si>
    <t>Type of non-staff costs</t>
  </si>
  <si>
    <t>Description non-staff costs</t>
  </si>
  <si>
    <t>SUMMARY - II</t>
  </si>
  <si>
    <t>SUMMARY - I</t>
  </si>
  <si>
    <t>Amount financed by RHID</t>
  </si>
  <si>
    <t xml:space="preserve"> The first summary sheet provides an overview of the budget per cost category per partner for the entire the project, including the distibution between costs paid by the RHID and by the partner.</t>
  </si>
  <si>
    <t xml:space="preserve"> The second sheet summarizes the non-staff costs per partner.</t>
  </si>
  <si>
    <t>Non-Staff Cost NOT financed by RHID</t>
  </si>
  <si>
    <t>Additional description (if applicable)</t>
  </si>
  <si>
    <t>PROPOSAL:</t>
  </si>
  <si>
    <t>ACRONYM</t>
  </si>
  <si>
    <t>Control</t>
  </si>
  <si>
    <t>P5 -</t>
  </si>
  <si>
    <t>P4 -</t>
  </si>
  <si>
    <t>P3 -</t>
  </si>
  <si>
    <t>P2 -</t>
  </si>
  <si>
    <t>P1 -</t>
  </si>
  <si>
    <t>Non-SME</t>
  </si>
  <si>
    <t>Private Company - NON-SME</t>
  </si>
  <si>
    <t>Tech Bachelor</t>
  </si>
  <si>
    <t>Master</t>
  </si>
  <si>
    <t>Master in Eng</t>
  </si>
  <si>
    <t>Additional description in cost input</t>
  </si>
  <si>
    <t>PhD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</si>
</sst>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
  </numFmts>
  <fonts count="21" x14ac:knownFonts="1">
    <font>
      <sz val="11"/>
      <color theme="1"/>
      <name val="Aptos Narrow"/>
      <family val="2"/>
      <scheme val="minor"/>
    </font>
    <font>
      <b/>
      <sz val="9"/>
      <color theme="1"/>
      <name val="Aptos Narrow"/>
      <family val="2"/>
      <scheme val="minor"/>
    </font>
    <font>
      <sz val="9"/>
      <color theme="1"/>
      <name val="Aptos Narrow"/>
      <family val="2"/>
      <scheme val="minor"/>
    </font>
    <font>
      <sz val="8"/>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sz val="16"/>
      <color theme="1"/>
      <name val="Aptos Narrow"/>
      <family val="2"/>
      <scheme val="minor"/>
    </font>
    <font>
      <sz val="22"/>
      <color theme="1"/>
      <name val="Aptos Narrow"/>
      <family val="2"/>
      <scheme val="minor"/>
    </font>
    <font>
      <sz val="16"/>
      <color theme="0"/>
      <name val="Aptos Narrow"/>
      <family val="2"/>
      <scheme val="minor"/>
    </font>
    <font>
      <sz val="22"/>
      <color theme="0"/>
      <name val="Aptos Narrow"/>
      <family val="2"/>
      <scheme val="minor"/>
    </font>
    <font>
      <sz val="26"/>
      <color theme="0"/>
      <name val="Aptos Narrow"/>
      <family val="2"/>
      <scheme val="minor"/>
    </font>
    <font>
      <sz val="12"/>
      <color theme="0"/>
      <name val="Aptos Narrow"/>
      <family val="2"/>
      <scheme val="minor"/>
    </font>
    <font>
      <b/>
      <sz val="12"/>
      <color theme="0"/>
      <name val="Aptos Narrow"/>
      <family val="2"/>
      <scheme val="minor"/>
    </font>
    <font>
      <b/>
      <sz val="14"/>
      <color theme="0"/>
      <name val="Aptos Narrow"/>
      <family val="2"/>
      <scheme val="minor"/>
    </font>
    <font>
      <sz val="11"/>
      <name val="Aptos Narrow"/>
      <family val="2"/>
      <scheme val="minor"/>
    </font>
    <font>
      <sz val="11"/>
      <color rgb="FFFF0000"/>
      <name val="Aptos Narrow"/>
      <family val="2"/>
      <scheme val="minor"/>
    </font>
    <font>
      <sz val="11"/>
      <color rgb="FFC00000"/>
      <name val="Aptos Narrow"/>
      <family val="2"/>
      <scheme val="minor"/>
    </font>
    <font>
      <sz val="9"/>
      <color indexed="81"/>
      <name val="Tahoma"/>
      <family val="2"/>
    </font>
    <font>
      <b/>
      <sz val="9"/>
      <color indexed="81"/>
      <name val="Tahoma"/>
      <family val="2"/>
    </font>
    <font>
      <sz val="26"/>
      <color theme="1"/>
      <name val="Aptos Narrow"/>
      <family val="2"/>
      <scheme val="minor"/>
    </font>
  </fonts>
  <fills count="11">
    <fill>
      <patternFill patternType="none"/>
    </fill>
    <fill>
      <patternFill patternType="gray125"/>
    </fill>
    <fill>
      <patternFill patternType="solid">
        <fgColor rgb="FF948A54"/>
        <bgColor indexed="64"/>
      </patternFill>
    </fill>
    <fill>
      <patternFill patternType="solid">
        <fgColor theme="0"/>
        <bgColor indexed="64"/>
      </patternFill>
    </fill>
    <fill>
      <patternFill patternType="solid">
        <fgColor rgb="FF7A7146"/>
        <bgColor indexed="64"/>
      </patternFill>
    </fill>
    <fill>
      <patternFill patternType="solid">
        <fgColor rgb="FFD9D4BD"/>
        <bgColor indexed="64"/>
      </patternFill>
    </fill>
    <fill>
      <patternFill patternType="solid">
        <fgColor theme="0" tint="-4.9989318521683403E-2"/>
        <bgColor indexed="64"/>
      </patternFill>
    </fill>
    <fill>
      <patternFill patternType="solid">
        <fgColor rgb="FFE8E5D8"/>
        <bgColor indexed="64"/>
      </patternFill>
    </fill>
    <fill>
      <patternFill patternType="solid">
        <fgColor rgb="FFD7D2BB"/>
        <bgColor indexed="64"/>
      </patternFill>
    </fill>
    <fill>
      <patternFill patternType="solid">
        <fgColor theme="5" tint="0.59999389629810485"/>
        <bgColor indexed="64"/>
      </patternFill>
    </fill>
    <fill>
      <patternFill patternType="solid">
        <fgColor rgb="FFFF5050"/>
        <bgColor indexed="64"/>
      </patternFill>
    </fill>
  </fills>
  <borders count="112">
    <border>
      <left/>
      <right/>
      <top/>
      <bottom/>
      <diagonal/>
    </border>
    <border>
      <left style="medium">
        <color rgb="FF7A7146"/>
      </left>
      <right style="medium">
        <color rgb="FF7A7146"/>
      </right>
      <top style="medium">
        <color rgb="FF7A7146"/>
      </top>
      <bottom style="medium">
        <color rgb="FF7A7146"/>
      </bottom>
      <diagonal/>
    </border>
    <border>
      <left/>
      <right/>
      <top/>
      <bottom style="medium">
        <color rgb="FF7A7146"/>
      </bottom>
      <diagonal/>
    </border>
    <border>
      <left/>
      <right/>
      <top style="medium">
        <color rgb="FF7A7146"/>
      </top>
      <bottom style="medium">
        <color rgb="FF7A7146"/>
      </bottom>
      <diagonal/>
    </border>
    <border>
      <left/>
      <right/>
      <top style="medium">
        <color rgb="FF7A7146"/>
      </top>
      <bottom/>
      <diagonal/>
    </border>
    <border>
      <left style="medium">
        <color rgb="FF7A7146"/>
      </left>
      <right/>
      <top style="medium">
        <color rgb="FF7A7146"/>
      </top>
      <bottom style="medium">
        <color rgb="FF7A7146"/>
      </bottom>
      <diagonal/>
    </border>
    <border>
      <left/>
      <right style="medium">
        <color rgb="FF7A7146"/>
      </right>
      <top style="medium">
        <color rgb="FF7A7146"/>
      </top>
      <bottom style="medium">
        <color rgb="FF7A7146"/>
      </bottom>
      <diagonal/>
    </border>
    <border>
      <left style="medium">
        <color rgb="FF7A7146"/>
      </left>
      <right/>
      <top/>
      <bottom/>
      <diagonal/>
    </border>
    <border>
      <left/>
      <right style="medium">
        <color rgb="FF7A7146"/>
      </right>
      <top/>
      <bottom/>
      <diagonal/>
    </border>
    <border>
      <left style="medium">
        <color rgb="FF7A7146"/>
      </left>
      <right/>
      <top/>
      <bottom style="medium">
        <color rgb="FF7A7146"/>
      </bottom>
      <diagonal/>
    </border>
    <border>
      <left/>
      <right style="medium">
        <color rgb="FF7A7146"/>
      </right>
      <top/>
      <bottom style="medium">
        <color rgb="FF7A7146"/>
      </bottom>
      <diagonal/>
    </border>
    <border>
      <left style="medium">
        <color indexed="64"/>
      </left>
      <right style="medium">
        <color rgb="FF7A7146"/>
      </right>
      <top style="medium">
        <color rgb="FF7A7146"/>
      </top>
      <bottom style="medium">
        <color rgb="FF7A7146"/>
      </bottom>
      <diagonal/>
    </border>
    <border>
      <left style="medium">
        <color rgb="FF7A7146"/>
      </left>
      <right style="medium">
        <color indexed="64"/>
      </right>
      <top style="medium">
        <color rgb="FF7A7146"/>
      </top>
      <bottom style="medium">
        <color rgb="FF7A7146"/>
      </bottom>
      <diagonal/>
    </border>
    <border>
      <left style="medium">
        <color indexed="64"/>
      </left>
      <right style="medium">
        <color rgb="FF7A7146"/>
      </right>
      <top style="medium">
        <color rgb="FF7A7146"/>
      </top>
      <bottom style="medium">
        <color indexed="64"/>
      </bottom>
      <diagonal/>
    </border>
    <border>
      <left style="medium">
        <color rgb="FF7A7146"/>
      </left>
      <right style="medium">
        <color rgb="FF7A7146"/>
      </right>
      <top style="medium">
        <color rgb="FF7A7146"/>
      </top>
      <bottom style="medium">
        <color indexed="64"/>
      </bottom>
      <diagonal/>
    </border>
    <border>
      <left style="medium">
        <color rgb="FF7A7146"/>
      </left>
      <right style="medium">
        <color indexed="64"/>
      </right>
      <top style="medium">
        <color rgb="FF7A7146"/>
      </top>
      <bottom style="medium">
        <color indexed="64"/>
      </bottom>
      <diagonal/>
    </border>
    <border>
      <left style="thin">
        <color rgb="FF7A7146"/>
      </left>
      <right style="thin">
        <color rgb="FF7A7146"/>
      </right>
      <top style="thin">
        <color rgb="FF7A7146"/>
      </top>
      <bottom style="thin">
        <color rgb="FF7A7146"/>
      </bottom>
      <diagonal/>
    </border>
    <border>
      <left style="thin">
        <color rgb="FF7A7146"/>
      </left>
      <right/>
      <top style="thin">
        <color rgb="FF948A54"/>
      </top>
      <bottom style="thin">
        <color rgb="FF948A54"/>
      </bottom>
      <diagonal/>
    </border>
    <border>
      <left/>
      <right/>
      <top style="thin">
        <color rgb="FF948A54"/>
      </top>
      <bottom style="thin">
        <color rgb="FF948A54"/>
      </bottom>
      <diagonal/>
    </border>
    <border>
      <left/>
      <right style="thin">
        <color rgb="FF7A7146"/>
      </right>
      <top style="thin">
        <color rgb="FF948A54"/>
      </top>
      <bottom style="thin">
        <color rgb="FF948A54"/>
      </bottom>
      <diagonal/>
    </border>
    <border>
      <left style="thin">
        <color rgb="FF7A7146"/>
      </left>
      <right/>
      <top style="thin">
        <color rgb="FF948A54"/>
      </top>
      <bottom style="thin">
        <color rgb="FF7A7146"/>
      </bottom>
      <diagonal/>
    </border>
    <border>
      <left/>
      <right/>
      <top style="thin">
        <color rgb="FF948A54"/>
      </top>
      <bottom style="thin">
        <color rgb="FF7A7146"/>
      </bottom>
      <diagonal/>
    </border>
    <border>
      <left/>
      <right style="thin">
        <color rgb="FF7A7146"/>
      </right>
      <top style="thin">
        <color rgb="FF948A54"/>
      </top>
      <bottom style="thin">
        <color rgb="FF7A7146"/>
      </bottom>
      <diagonal/>
    </border>
    <border>
      <left style="dashDot">
        <color rgb="FF7A7146"/>
      </left>
      <right/>
      <top style="thin">
        <color rgb="FF948A54"/>
      </top>
      <bottom style="thin">
        <color rgb="FF948A54"/>
      </bottom>
      <diagonal/>
    </border>
    <border>
      <left style="dashDot">
        <color rgb="FF7A7146"/>
      </left>
      <right/>
      <top style="thin">
        <color rgb="FF948A54"/>
      </top>
      <bottom style="thin">
        <color rgb="FF7A7146"/>
      </bottom>
      <diagonal/>
    </border>
    <border>
      <left/>
      <right style="dashDot">
        <color rgb="FF7A7146"/>
      </right>
      <top style="thin">
        <color rgb="FF948A54"/>
      </top>
      <bottom style="thin">
        <color rgb="FF948A54"/>
      </bottom>
      <diagonal/>
    </border>
    <border>
      <left/>
      <right style="dashDot">
        <color rgb="FF7A7146"/>
      </right>
      <top style="thin">
        <color rgb="FF948A54"/>
      </top>
      <bottom style="thin">
        <color rgb="FF7A7146"/>
      </bottom>
      <diagonal/>
    </border>
    <border>
      <left/>
      <right style="thin">
        <color rgb="FFD9D4BD"/>
      </right>
      <top style="thin">
        <color rgb="FFD9D4BD"/>
      </top>
      <bottom style="thin">
        <color rgb="FFD9D4BD"/>
      </bottom>
      <diagonal/>
    </border>
    <border>
      <left style="thin">
        <color rgb="FFD9D4BD"/>
      </left>
      <right style="thin">
        <color rgb="FFD9D4BD"/>
      </right>
      <top style="thin">
        <color rgb="FFD9D4BD"/>
      </top>
      <bottom style="thin">
        <color rgb="FFD9D4BD"/>
      </bottom>
      <diagonal/>
    </border>
    <border>
      <left style="thin">
        <color rgb="FFD9D4BD"/>
      </left>
      <right style="thin">
        <color rgb="FFD9D4BD"/>
      </right>
      <top style="double">
        <color rgb="FF7A7146"/>
      </top>
      <bottom style="thin">
        <color rgb="FFD9D4BD"/>
      </bottom>
      <diagonal/>
    </border>
    <border>
      <left style="thin">
        <color rgb="FFD9D4BD"/>
      </left>
      <right style="double">
        <color rgb="FF7A7146"/>
      </right>
      <top style="double">
        <color rgb="FF7A7146"/>
      </top>
      <bottom style="thin">
        <color rgb="FFD9D4BD"/>
      </bottom>
      <diagonal/>
    </border>
    <border>
      <left style="thin">
        <color rgb="FFD9D4BD"/>
      </left>
      <right style="double">
        <color rgb="FF7A7146"/>
      </right>
      <top style="thin">
        <color rgb="FFD9D4BD"/>
      </top>
      <bottom style="thin">
        <color rgb="FFD9D4BD"/>
      </bottom>
      <diagonal/>
    </border>
    <border>
      <left style="double">
        <color rgb="FF7A7146"/>
      </left>
      <right/>
      <top/>
      <bottom/>
      <diagonal/>
    </border>
    <border>
      <left/>
      <right style="double">
        <color rgb="FF7A7146"/>
      </right>
      <top/>
      <bottom/>
      <diagonal/>
    </border>
    <border>
      <left style="double">
        <color rgb="FF7A7146"/>
      </left>
      <right/>
      <top/>
      <bottom style="double">
        <color rgb="FF7A7146"/>
      </bottom>
      <diagonal/>
    </border>
    <border>
      <left/>
      <right/>
      <top/>
      <bottom style="double">
        <color rgb="FF7A7146"/>
      </bottom>
      <diagonal/>
    </border>
    <border>
      <left/>
      <right style="double">
        <color rgb="FF7A7146"/>
      </right>
      <top/>
      <bottom style="double">
        <color rgb="FF7A7146"/>
      </bottom>
      <diagonal/>
    </border>
    <border>
      <left style="double">
        <color rgb="FF7A7146"/>
      </left>
      <right style="thin">
        <color rgb="FFD9D4BD"/>
      </right>
      <top style="double">
        <color rgb="FF7A7146"/>
      </top>
      <bottom style="double">
        <color rgb="FF7A7146"/>
      </bottom>
      <diagonal/>
    </border>
    <border>
      <left style="thin">
        <color rgb="FFD9D4BD"/>
      </left>
      <right style="thin">
        <color rgb="FFD9D4BD"/>
      </right>
      <top style="double">
        <color rgb="FF7A7146"/>
      </top>
      <bottom style="double">
        <color rgb="FF7A7146"/>
      </bottom>
      <diagonal/>
    </border>
    <border>
      <left style="thin">
        <color rgb="FFD9D4BD"/>
      </left>
      <right style="double">
        <color rgb="FF7A7146"/>
      </right>
      <top style="double">
        <color rgb="FF7A7146"/>
      </top>
      <bottom style="double">
        <color rgb="FF7A7146"/>
      </bottom>
      <diagonal/>
    </border>
    <border>
      <left/>
      <right style="thin">
        <color rgb="FFD9D4BD"/>
      </right>
      <top/>
      <bottom style="thin">
        <color rgb="FFD9D4BD"/>
      </bottom>
      <diagonal/>
    </border>
    <border>
      <left style="thin">
        <color rgb="FFD9D4BD"/>
      </left>
      <right style="thin">
        <color rgb="FFD9D4BD"/>
      </right>
      <top/>
      <bottom style="thin">
        <color rgb="FFD9D4BD"/>
      </bottom>
      <diagonal/>
    </border>
    <border>
      <left style="thin">
        <color rgb="FFD9D4BD"/>
      </left>
      <right style="double">
        <color rgb="FF7A7146"/>
      </right>
      <top/>
      <bottom style="thin">
        <color rgb="FFD9D4BD"/>
      </bottom>
      <diagonal/>
    </border>
    <border>
      <left style="thin">
        <color rgb="FFD9D4BD"/>
      </left>
      <right style="thin">
        <color rgb="FFD9D4BD"/>
      </right>
      <top style="thin">
        <color rgb="FFD9D4BD"/>
      </top>
      <bottom style="dashed">
        <color rgb="FF7A7146"/>
      </bottom>
      <diagonal/>
    </border>
    <border>
      <left style="thin">
        <color rgb="FFD9D4BD"/>
      </left>
      <right style="double">
        <color rgb="FF7A7146"/>
      </right>
      <top style="thin">
        <color rgb="FFD9D4BD"/>
      </top>
      <bottom style="dashed">
        <color rgb="FF7A7146"/>
      </bottom>
      <diagonal/>
    </border>
    <border>
      <left style="double">
        <color rgb="FF7A7146"/>
      </left>
      <right/>
      <top style="double">
        <color rgb="FF7A7146"/>
      </top>
      <bottom/>
      <diagonal/>
    </border>
    <border>
      <left/>
      <right/>
      <top style="double">
        <color rgb="FF7A7146"/>
      </top>
      <bottom/>
      <diagonal/>
    </border>
    <border>
      <left/>
      <right style="double">
        <color rgb="FF7A7146"/>
      </right>
      <top style="double">
        <color rgb="FF7A7146"/>
      </top>
      <bottom/>
      <diagonal/>
    </border>
    <border>
      <left/>
      <right style="thin">
        <color rgb="FFD9D4BD"/>
      </right>
      <top style="thin">
        <color rgb="FFD9D4BD"/>
      </top>
      <bottom style="dashed">
        <color rgb="FF7A7146"/>
      </bottom>
      <diagonal/>
    </border>
    <border>
      <left/>
      <right style="thin">
        <color rgb="FFE8E5D8"/>
      </right>
      <top style="double">
        <color rgb="FF7A7146"/>
      </top>
      <bottom style="thin">
        <color rgb="FFE8E5D8"/>
      </bottom>
      <diagonal/>
    </border>
    <border>
      <left style="thin">
        <color rgb="FFE8E5D8"/>
      </left>
      <right style="thin">
        <color rgb="FFE8E5D8"/>
      </right>
      <top style="double">
        <color rgb="FF7A7146"/>
      </top>
      <bottom style="thin">
        <color rgb="FFE8E5D8"/>
      </bottom>
      <diagonal/>
    </border>
    <border>
      <left style="thin">
        <color rgb="FFE8E5D8"/>
      </left>
      <right style="double">
        <color rgb="FF7A7146"/>
      </right>
      <top style="double">
        <color rgb="FF7A7146"/>
      </top>
      <bottom style="thin">
        <color rgb="FFE8E5D8"/>
      </bottom>
      <diagonal/>
    </border>
    <border>
      <left/>
      <right style="thin">
        <color rgb="FFE8E5D8"/>
      </right>
      <top style="thin">
        <color rgb="FFE8E5D8"/>
      </top>
      <bottom style="thin">
        <color rgb="FFE8E5D8"/>
      </bottom>
      <diagonal/>
    </border>
    <border>
      <left style="thin">
        <color rgb="FFE8E5D8"/>
      </left>
      <right style="thin">
        <color rgb="FFE8E5D8"/>
      </right>
      <top style="thin">
        <color rgb="FFE8E5D8"/>
      </top>
      <bottom style="thin">
        <color rgb="FFE8E5D8"/>
      </bottom>
      <diagonal/>
    </border>
    <border>
      <left style="thin">
        <color rgb="FFE8E5D8"/>
      </left>
      <right style="double">
        <color rgb="FF7A7146"/>
      </right>
      <top style="thin">
        <color rgb="FFE8E5D8"/>
      </top>
      <bottom style="thin">
        <color rgb="FFE8E5D8"/>
      </bottom>
      <diagonal/>
    </border>
    <border>
      <left/>
      <right style="thin">
        <color rgb="FFE8E5D8"/>
      </right>
      <top style="thin">
        <color rgb="FFE8E5D8"/>
      </top>
      <bottom style="dashed">
        <color rgb="FF7A7146"/>
      </bottom>
      <diagonal/>
    </border>
    <border>
      <left style="thin">
        <color rgb="FFE8E5D8"/>
      </left>
      <right style="thin">
        <color rgb="FFE8E5D8"/>
      </right>
      <top style="thin">
        <color rgb="FFE8E5D8"/>
      </top>
      <bottom style="dashed">
        <color rgb="FF7A7146"/>
      </bottom>
      <diagonal/>
    </border>
    <border>
      <left style="thin">
        <color rgb="FFE8E5D8"/>
      </left>
      <right style="double">
        <color rgb="FF7A7146"/>
      </right>
      <top style="thin">
        <color rgb="FFE8E5D8"/>
      </top>
      <bottom style="dashed">
        <color rgb="FF7A7146"/>
      </bottom>
      <diagonal/>
    </border>
    <border>
      <left/>
      <right style="thin">
        <color rgb="FFE8E5D8"/>
      </right>
      <top/>
      <bottom style="thin">
        <color rgb="FFE8E5D8"/>
      </bottom>
      <diagonal/>
    </border>
    <border>
      <left style="thin">
        <color rgb="FFE8E5D8"/>
      </left>
      <right style="thin">
        <color rgb="FFE8E5D8"/>
      </right>
      <top/>
      <bottom style="thin">
        <color rgb="FFE8E5D8"/>
      </bottom>
      <diagonal/>
    </border>
    <border>
      <left style="thin">
        <color rgb="FFE8E5D8"/>
      </left>
      <right style="double">
        <color rgb="FF7A7146"/>
      </right>
      <top/>
      <bottom style="thin">
        <color rgb="FFE8E5D8"/>
      </bottom>
      <diagonal/>
    </border>
    <border>
      <left style="thin">
        <color rgb="FFE8E5D8"/>
      </left>
      <right style="thin">
        <color rgb="FFE8E5D8"/>
      </right>
      <top/>
      <bottom/>
      <diagonal/>
    </border>
    <border>
      <left/>
      <right style="thin">
        <color rgb="FFD9D4BD"/>
      </right>
      <top style="double">
        <color rgb="FF7A7146"/>
      </top>
      <bottom style="thin">
        <color rgb="FFD9D4BD"/>
      </bottom>
      <diagonal/>
    </border>
    <border>
      <left style="thin">
        <color rgb="FFE8E5D8"/>
      </left>
      <right style="thin">
        <color rgb="FFE8E5D8"/>
      </right>
      <top style="double">
        <color rgb="FF7A7146"/>
      </top>
      <bottom style="thin">
        <color rgb="FFD9D4BD"/>
      </bottom>
      <diagonal/>
    </border>
    <border>
      <left style="thin">
        <color rgb="FFE8E5D8"/>
      </left>
      <right style="thin">
        <color rgb="FFE8E5D8"/>
      </right>
      <top style="thin">
        <color rgb="FFD9D4BD"/>
      </top>
      <bottom style="thin">
        <color rgb="FFD9D4BD"/>
      </bottom>
      <diagonal/>
    </border>
    <border>
      <left style="thin">
        <color rgb="FFE8E5D8"/>
      </left>
      <right style="thin">
        <color rgb="FFE8E5D8"/>
      </right>
      <top style="thin">
        <color rgb="FFD9D4BD"/>
      </top>
      <bottom style="dashed">
        <color rgb="FF7A7146"/>
      </bottom>
      <diagonal/>
    </border>
    <border>
      <left style="thin">
        <color rgb="FFE8E5D8"/>
      </left>
      <right style="thin">
        <color rgb="FFE8E5D8"/>
      </right>
      <top/>
      <bottom style="thin">
        <color rgb="FFD9D4BD"/>
      </bottom>
      <diagonal/>
    </border>
    <border>
      <left style="thin">
        <color rgb="FFE8E5D8"/>
      </left>
      <right style="thin">
        <color rgb="FFE8E5D8"/>
      </right>
      <top/>
      <bottom style="dashed">
        <color rgb="FF7A7146"/>
      </bottom>
      <diagonal/>
    </border>
    <border>
      <left style="thin">
        <color rgb="FFE8E5D8"/>
      </left>
      <right style="double">
        <color rgb="FF7A7146"/>
      </right>
      <top style="double">
        <color rgb="FF7A7146"/>
      </top>
      <bottom style="double">
        <color rgb="FF7A7146"/>
      </bottom>
      <diagonal/>
    </border>
    <border>
      <left style="thin">
        <color rgb="FFE8E5D8"/>
      </left>
      <right style="thin">
        <color rgb="FFE8E5D8"/>
      </right>
      <top style="thin">
        <color rgb="FFE8E5D8"/>
      </top>
      <bottom style="double">
        <color rgb="FF7A7146"/>
      </bottom>
      <diagonal/>
    </border>
    <border>
      <left style="thin">
        <color rgb="FFE8E5D8"/>
      </left>
      <right style="double">
        <color rgb="FF7A7146"/>
      </right>
      <top style="thin">
        <color rgb="FFE8E5D8"/>
      </top>
      <bottom style="double">
        <color rgb="FF7A7146"/>
      </bottom>
      <diagonal/>
    </border>
    <border>
      <left style="double">
        <color rgb="FF7A7146"/>
      </left>
      <right style="thin">
        <color rgb="FFE8E5D8"/>
      </right>
      <top style="double">
        <color rgb="FF7A7146"/>
      </top>
      <bottom style="double">
        <color rgb="FF7A7146"/>
      </bottom>
      <diagonal/>
    </border>
    <border>
      <left style="thin">
        <color rgb="FFE8E5D8"/>
      </left>
      <right style="thin">
        <color rgb="FFE8E5D8"/>
      </right>
      <top style="double">
        <color rgb="FF7A7146"/>
      </top>
      <bottom style="double">
        <color rgb="FF7A7146"/>
      </bottom>
      <diagonal/>
    </border>
    <border>
      <left style="double">
        <color rgb="FF7A7146"/>
      </left>
      <right style="thin">
        <color rgb="FFE8E5D8"/>
      </right>
      <top style="double">
        <color rgb="FF7A7146"/>
      </top>
      <bottom style="thin">
        <color rgb="FFE8E5D8"/>
      </bottom>
      <diagonal/>
    </border>
    <border>
      <left style="double">
        <color rgb="FF7A7146"/>
      </left>
      <right style="thin">
        <color rgb="FFE8E5D8"/>
      </right>
      <top style="thin">
        <color rgb="FFE8E5D8"/>
      </top>
      <bottom style="thin">
        <color rgb="FFE8E5D8"/>
      </bottom>
      <diagonal/>
    </border>
    <border>
      <left style="double">
        <color rgb="FF7A7146"/>
      </left>
      <right style="thin">
        <color rgb="FFE8E5D8"/>
      </right>
      <top style="thin">
        <color rgb="FFE8E5D8"/>
      </top>
      <bottom style="double">
        <color rgb="FF7A7146"/>
      </bottom>
      <diagonal/>
    </border>
    <border>
      <left style="thin">
        <color rgb="FFE8E5D8"/>
      </left>
      <right style="thin">
        <color rgb="FFE8E5D8"/>
      </right>
      <top style="dashed">
        <color rgb="FF7A7146"/>
      </top>
      <bottom style="thin">
        <color rgb="FFE8E5D8"/>
      </bottom>
      <diagonal/>
    </border>
    <border>
      <left style="thin">
        <color rgb="FFE8E5D8"/>
      </left>
      <right style="double">
        <color rgb="FF7A7146"/>
      </right>
      <top style="dashed">
        <color rgb="FF7A7146"/>
      </top>
      <bottom style="thin">
        <color rgb="FFE8E5D8"/>
      </bottom>
      <diagonal/>
    </border>
    <border>
      <left/>
      <right style="thin">
        <color rgb="FFE8E5D8"/>
      </right>
      <top style="thin">
        <color rgb="FFE8E5D8"/>
      </top>
      <bottom style="double">
        <color rgb="FF7A7146"/>
      </bottom>
      <diagonal/>
    </border>
    <border>
      <left style="double">
        <color rgb="FF7A7146"/>
      </left>
      <right style="thin">
        <color rgb="FFE8E5D8"/>
      </right>
      <top/>
      <bottom style="thin">
        <color rgb="FFE8E5D8"/>
      </bottom>
      <diagonal/>
    </border>
    <border>
      <left style="thick">
        <color rgb="FFF7C7AC"/>
      </left>
      <right/>
      <top style="thick">
        <color rgb="FFF7C7AC"/>
      </top>
      <bottom/>
      <diagonal/>
    </border>
    <border>
      <left/>
      <right/>
      <top style="thick">
        <color rgb="FFF7C7AC"/>
      </top>
      <bottom/>
      <diagonal/>
    </border>
    <border>
      <left/>
      <right style="thick">
        <color rgb="FFF7C7AC"/>
      </right>
      <top style="thick">
        <color rgb="FFF7C7AC"/>
      </top>
      <bottom/>
      <diagonal/>
    </border>
    <border>
      <left style="thick">
        <color rgb="FFF7C7AC"/>
      </left>
      <right/>
      <top/>
      <bottom style="thick">
        <color rgb="FFF7C7AC"/>
      </bottom>
      <diagonal/>
    </border>
    <border>
      <left/>
      <right/>
      <top/>
      <bottom style="thick">
        <color rgb="FFF7C7AC"/>
      </bottom>
      <diagonal/>
    </border>
    <border>
      <left/>
      <right style="thick">
        <color rgb="FFF7C7AC"/>
      </right>
      <top/>
      <bottom style="thick">
        <color rgb="FFF7C7AC"/>
      </bottom>
      <diagonal/>
    </border>
    <border>
      <left style="thick">
        <color rgb="FFF7C7AC"/>
      </left>
      <right/>
      <top style="thick">
        <color rgb="FFF7C7AC"/>
      </top>
      <bottom style="thick">
        <color rgb="FFF7C7AC"/>
      </bottom>
      <diagonal/>
    </border>
    <border>
      <left/>
      <right/>
      <top style="thick">
        <color rgb="FFF7C7AC"/>
      </top>
      <bottom style="thick">
        <color rgb="FFF7C7AC"/>
      </bottom>
      <diagonal/>
    </border>
    <border>
      <left/>
      <right style="thick">
        <color rgb="FFF7C7AC"/>
      </right>
      <top style="thick">
        <color rgb="FFF7C7AC"/>
      </top>
      <bottom style="thick">
        <color rgb="FFF7C7AC"/>
      </bottom>
      <diagonal/>
    </border>
    <border>
      <left style="thick">
        <color rgb="FFFF5050"/>
      </left>
      <right/>
      <top style="thick">
        <color rgb="FFFF5050"/>
      </top>
      <bottom/>
      <diagonal/>
    </border>
    <border>
      <left/>
      <right/>
      <top style="thick">
        <color rgb="FFFF5050"/>
      </top>
      <bottom/>
      <diagonal/>
    </border>
    <border>
      <left/>
      <right style="thick">
        <color rgb="FFFF5050"/>
      </right>
      <top style="thick">
        <color rgb="FFFF5050"/>
      </top>
      <bottom/>
      <diagonal/>
    </border>
    <border>
      <left style="thick">
        <color rgb="FFFF5050"/>
      </left>
      <right/>
      <top/>
      <bottom/>
      <diagonal/>
    </border>
    <border>
      <left/>
      <right style="thick">
        <color rgb="FFFF5050"/>
      </right>
      <top/>
      <bottom/>
      <diagonal/>
    </border>
    <border>
      <left style="thick">
        <color rgb="FFFF5050"/>
      </left>
      <right/>
      <top/>
      <bottom style="thick">
        <color rgb="FFFF5050"/>
      </bottom>
      <diagonal/>
    </border>
    <border>
      <left/>
      <right/>
      <top/>
      <bottom style="thick">
        <color rgb="FFFF5050"/>
      </bottom>
      <diagonal/>
    </border>
    <border>
      <left/>
      <right style="thick">
        <color rgb="FFFF5050"/>
      </right>
      <top/>
      <bottom style="thick">
        <color rgb="FFFF5050"/>
      </bottom>
      <diagonal/>
    </border>
    <border>
      <left style="thick">
        <color rgb="FFFF5050"/>
      </left>
      <right/>
      <top style="thick">
        <color rgb="FFF7C7AC"/>
      </top>
      <bottom style="thick">
        <color rgb="FFFF5050"/>
      </bottom>
      <diagonal/>
    </border>
    <border>
      <left/>
      <right/>
      <top style="thick">
        <color rgb="FFF7C7AC"/>
      </top>
      <bottom style="thick">
        <color rgb="FFFF5050"/>
      </bottom>
      <diagonal/>
    </border>
    <border>
      <left/>
      <right style="thick">
        <color rgb="FFFF5050"/>
      </right>
      <top style="thick">
        <color rgb="FFF7C7AC"/>
      </top>
      <bottom style="thick">
        <color rgb="FFFF5050"/>
      </bottom>
      <diagonal/>
    </border>
    <border>
      <left style="double">
        <color rgb="FF7A7146"/>
      </left>
      <right style="thin">
        <color rgb="FFE8E5D8"/>
      </right>
      <top/>
      <bottom style="double">
        <color rgb="FF7A7146"/>
      </bottom>
      <diagonal/>
    </border>
    <border>
      <left style="thin">
        <color rgb="FFE8E5D8"/>
      </left>
      <right style="thin">
        <color rgb="FFE8E5D8"/>
      </right>
      <top/>
      <bottom style="double">
        <color rgb="FF7A7146"/>
      </bottom>
      <diagonal/>
    </border>
    <border>
      <left style="thin">
        <color rgb="FFE8E5D8"/>
      </left>
      <right style="double">
        <color rgb="FF7A7146"/>
      </right>
      <top/>
      <bottom style="double">
        <color rgb="FF7A7146"/>
      </bottom>
      <diagonal/>
    </border>
    <border>
      <left/>
      <right style="double">
        <color rgb="FF7A7146"/>
      </right>
      <top/>
      <bottom style="thin">
        <color rgb="FFE8E5D8"/>
      </bottom>
      <diagonal/>
    </border>
    <border>
      <left/>
      <right style="thin">
        <color indexed="64"/>
      </right>
      <top style="thin">
        <color rgb="FF948A54"/>
      </top>
      <bottom style="thin">
        <color rgb="FF948A54"/>
      </bottom>
      <diagonal/>
    </border>
    <border>
      <left/>
      <right style="thin">
        <color indexed="64"/>
      </right>
      <top style="thin">
        <color rgb="FF948A54"/>
      </top>
      <bottom/>
      <diagonal/>
    </border>
    <border>
      <left style="double">
        <color rgb="FF7A7146"/>
      </left>
      <right style="thin">
        <color rgb="FFE8E5D8"/>
      </right>
      <top style="double">
        <color rgb="FF7A7146"/>
      </top>
      <bottom/>
      <diagonal/>
    </border>
    <border>
      <left style="double">
        <color rgb="FF7A7146"/>
      </left>
      <right style="thin">
        <color rgb="FFE8E5D8"/>
      </right>
      <top/>
      <bottom/>
      <diagonal/>
    </border>
    <border>
      <left style="double">
        <color rgb="FF7A7146"/>
      </left>
      <right style="thin">
        <color rgb="FFE8E5D8"/>
      </right>
      <top/>
      <bottom style="dashed">
        <color rgb="FF7A7146"/>
      </bottom>
      <diagonal/>
    </border>
    <border>
      <left/>
      <right style="medium">
        <color indexed="64"/>
      </right>
      <top style="medium">
        <color rgb="FF7A7146"/>
      </top>
      <bottom style="medium">
        <color rgb="FF7A7146"/>
      </bottom>
      <diagonal/>
    </border>
    <border>
      <left style="medium">
        <color rgb="FF7A7146"/>
      </left>
      <right/>
      <top style="medium">
        <color rgb="FF7A7146"/>
      </top>
      <bottom style="medium">
        <color indexed="64"/>
      </bottom>
      <diagonal/>
    </border>
    <border>
      <left/>
      <right style="medium">
        <color indexed="64"/>
      </right>
      <top style="medium">
        <color rgb="FF7A7146"/>
      </top>
      <bottom style="medium">
        <color indexed="64"/>
      </bottom>
      <diagonal/>
    </border>
  </borders>
  <cellStyleXfs count="1">
    <xf numFmtId="0" fontId="0" fillId="0" borderId="0"/>
  </cellStyleXfs>
  <cellXfs count="260">
    <xf numFmtId="0" fontId="0" fillId="0" borderId="0" xfId="0"/>
    <xf numFmtId="0" fontId="0" fillId="0" borderId="0" xfId="0" applyAlignment="1">
      <alignment horizontal="center" vertical="center" wrapText="1"/>
    </xf>
    <xf numFmtId="0" fontId="7" fillId="3" borderId="0" xfId="0" applyFont="1" applyFill="1" applyAlignment="1">
      <alignment horizontal="center"/>
    </xf>
    <xf numFmtId="0" fontId="0" fillId="3" borderId="0" xfId="0" applyFill="1"/>
    <xf numFmtId="0" fontId="0" fillId="3" borderId="0" xfId="0" applyFill="1" applyAlignment="1">
      <alignment wrapText="1"/>
    </xf>
    <xf numFmtId="0" fontId="8" fillId="3" borderId="0" xfId="0" applyFont="1" applyFill="1" applyAlignment="1">
      <alignment vertical="center"/>
    </xf>
    <xf numFmtId="0" fontId="0" fillId="3" borderId="0" xfId="0" applyFill="1" applyAlignment="1">
      <alignment horizontal="center"/>
    </xf>
    <xf numFmtId="0" fontId="13" fillId="4" borderId="0" xfId="0" applyFont="1" applyFill="1"/>
    <xf numFmtId="9" fontId="0" fillId="3" borderId="14" xfId="0" applyNumberFormat="1" applyFill="1" applyBorder="1" applyAlignment="1">
      <alignment horizontal="center" vertical="center"/>
    </xf>
    <xf numFmtId="0" fontId="0" fillId="3" borderId="1" xfId="0" applyFill="1" applyBorder="1" applyAlignment="1">
      <alignment vertical="center"/>
    </xf>
    <xf numFmtId="0" fontId="0" fillId="5" borderId="1" xfId="0" applyFill="1" applyBorder="1" applyAlignment="1">
      <alignment horizontal="center" vertical="center" wrapText="1"/>
    </xf>
    <xf numFmtId="0" fontId="0" fillId="5" borderId="1" xfId="0" applyFill="1" applyBorder="1" applyAlignment="1">
      <alignment horizontal="center" vertical="center"/>
    </xf>
    <xf numFmtId="0" fontId="6" fillId="2" borderId="1" xfId="0" applyFont="1" applyFill="1" applyBorder="1" applyAlignment="1">
      <alignment wrapText="1"/>
    </xf>
    <xf numFmtId="164" fontId="0" fillId="3" borderId="18" xfId="0" applyNumberFormat="1" applyFill="1" applyBorder="1"/>
    <xf numFmtId="164" fontId="0" fillId="3" borderId="19" xfId="0" applyNumberFormat="1" applyFill="1" applyBorder="1"/>
    <xf numFmtId="164" fontId="0" fillId="3" borderId="21" xfId="0" applyNumberFormat="1" applyFill="1" applyBorder="1"/>
    <xf numFmtId="164" fontId="0" fillId="3" borderId="22" xfId="0" applyNumberFormat="1" applyFill="1" applyBorder="1"/>
    <xf numFmtId="164" fontId="0" fillId="3" borderId="25" xfId="0" applyNumberFormat="1" applyFill="1" applyBorder="1"/>
    <xf numFmtId="164" fontId="0" fillId="3" borderId="26" xfId="0" applyNumberFormat="1" applyFill="1" applyBorder="1"/>
    <xf numFmtId="0" fontId="0" fillId="6" borderId="0" xfId="0" applyFill="1"/>
    <xf numFmtId="0" fontId="0" fillId="6" borderId="7" xfId="0" applyFill="1" applyBorder="1"/>
    <xf numFmtId="0" fontId="0" fillId="6" borderId="8" xfId="0" applyFill="1" applyBorder="1"/>
    <xf numFmtId="0" fontId="0" fillId="6" borderId="7" xfId="0" applyFill="1" applyBorder="1" applyAlignment="1">
      <alignment horizontal="right"/>
    </xf>
    <xf numFmtId="0" fontId="0" fillId="6" borderId="9" xfId="0" applyFill="1" applyBorder="1"/>
    <xf numFmtId="0" fontId="0" fillId="6" borderId="2" xfId="0" applyFill="1" applyBorder="1"/>
    <xf numFmtId="0" fontId="0" fillId="6" borderId="10" xfId="0" applyFill="1" applyBorder="1"/>
    <xf numFmtId="164" fontId="0" fillId="3" borderId="28" xfId="0" applyNumberFormat="1" applyFill="1" applyBorder="1"/>
    <xf numFmtId="0" fontId="0" fillId="3" borderId="27" xfId="0" applyFill="1" applyBorder="1"/>
    <xf numFmtId="164" fontId="0" fillId="3" borderId="29" xfId="0" applyNumberFormat="1" applyFill="1" applyBorder="1"/>
    <xf numFmtId="164" fontId="0" fillId="3" borderId="30" xfId="0" applyNumberFormat="1" applyFill="1" applyBorder="1"/>
    <xf numFmtId="164" fontId="0" fillId="3" borderId="31" xfId="0" applyNumberFormat="1" applyFill="1" applyBorder="1"/>
    <xf numFmtId="0" fontId="0" fillId="7" borderId="0" xfId="0" applyFill="1"/>
    <xf numFmtId="0" fontId="0" fillId="7" borderId="35" xfId="0" applyFill="1" applyBorder="1"/>
    <xf numFmtId="0" fontId="0" fillId="3" borderId="37" xfId="0" applyFill="1" applyBorder="1" applyAlignment="1">
      <alignment horizontal="center" vertical="center"/>
    </xf>
    <xf numFmtId="0" fontId="0" fillId="3" borderId="38" xfId="0" applyFill="1" applyBorder="1"/>
    <xf numFmtId="0" fontId="2" fillId="3" borderId="38" xfId="0" applyFont="1" applyFill="1" applyBorder="1" applyAlignment="1">
      <alignment horizontal="center"/>
    </xf>
    <xf numFmtId="0" fontId="1" fillId="3" borderId="39" xfId="0" applyFont="1" applyFill="1" applyBorder="1" applyAlignment="1">
      <alignment horizontal="center"/>
    </xf>
    <xf numFmtId="164" fontId="0" fillId="3" borderId="41" xfId="0" applyNumberFormat="1" applyFill="1" applyBorder="1"/>
    <xf numFmtId="164" fontId="0" fillId="3" borderId="42" xfId="0" applyNumberFormat="1" applyFill="1" applyBorder="1"/>
    <xf numFmtId="0" fontId="6" fillId="2" borderId="45" xfId="0" applyFont="1" applyFill="1" applyBorder="1" applyAlignment="1">
      <alignment horizontal="center" vertical="center" wrapText="1"/>
    </xf>
    <xf numFmtId="0" fontId="6" fillId="2" borderId="46" xfId="0" applyFont="1" applyFill="1" applyBorder="1" applyAlignment="1">
      <alignment horizontal="center" vertical="center" wrapText="1"/>
    </xf>
    <xf numFmtId="0" fontId="6" fillId="2" borderId="47" xfId="0" applyFont="1" applyFill="1" applyBorder="1" applyAlignment="1">
      <alignment horizontal="center" vertical="center" wrapText="1"/>
    </xf>
    <xf numFmtId="2" fontId="0" fillId="6" borderId="16" xfId="0" applyNumberFormat="1" applyFill="1" applyBorder="1"/>
    <xf numFmtId="0" fontId="0" fillId="3" borderId="40" xfId="0" applyFill="1" applyBorder="1"/>
    <xf numFmtId="0" fontId="0" fillId="0" borderId="48" xfId="0" applyBorder="1"/>
    <xf numFmtId="164" fontId="0" fillId="0" borderId="50" xfId="0" applyNumberFormat="1" applyBorder="1"/>
    <xf numFmtId="164" fontId="0" fillId="0" borderId="51" xfId="0" applyNumberFormat="1" applyBorder="1"/>
    <xf numFmtId="164" fontId="0" fillId="0" borderId="53" xfId="0" applyNumberFormat="1" applyBorder="1"/>
    <xf numFmtId="164" fontId="0" fillId="0" borderId="54" xfId="0" applyNumberFormat="1" applyBorder="1"/>
    <xf numFmtId="164" fontId="0" fillId="0" borderId="59" xfId="0" applyNumberFormat="1" applyBorder="1"/>
    <xf numFmtId="164" fontId="0" fillId="0" borderId="60" xfId="0" applyNumberFormat="1" applyBorder="1"/>
    <xf numFmtId="0" fontId="0" fillId="0" borderId="49" xfId="0" applyBorder="1"/>
    <xf numFmtId="0" fontId="0" fillId="0" borderId="52" xfId="0" applyBorder="1"/>
    <xf numFmtId="0" fontId="0" fillId="0" borderId="55" xfId="0" applyBorder="1"/>
    <xf numFmtId="0" fontId="0" fillId="0" borderId="58" xfId="0" applyBorder="1"/>
    <xf numFmtId="0" fontId="0" fillId="3" borderId="62" xfId="0" applyFill="1" applyBorder="1"/>
    <xf numFmtId="0" fontId="0" fillId="3" borderId="48" xfId="0" applyFill="1" applyBorder="1"/>
    <xf numFmtId="0" fontId="0" fillId="0" borderId="50" xfId="0" applyBorder="1" applyAlignment="1">
      <alignment horizontal="center"/>
    </xf>
    <xf numFmtId="0" fontId="0" fillId="0" borderId="53" xfId="0" applyBorder="1" applyAlignment="1">
      <alignment horizontal="center"/>
    </xf>
    <xf numFmtId="0" fontId="0" fillId="0" borderId="69" xfId="0" applyBorder="1" applyAlignment="1">
      <alignment horizontal="center"/>
    </xf>
    <xf numFmtId="9" fontId="0" fillId="0" borderId="72" xfId="0" applyNumberFormat="1" applyBorder="1"/>
    <xf numFmtId="0" fontId="0" fillId="0" borderId="68" xfId="0" applyBorder="1"/>
    <xf numFmtId="0" fontId="6" fillId="2" borderId="0" xfId="0" applyFont="1" applyFill="1"/>
    <xf numFmtId="0" fontId="15" fillId="3" borderId="0" xfId="0" applyFont="1" applyFill="1"/>
    <xf numFmtId="164" fontId="0" fillId="7" borderId="0" xfId="0" applyNumberFormat="1" applyFill="1"/>
    <xf numFmtId="164" fontId="0" fillId="7" borderId="35" xfId="0" applyNumberFormat="1" applyFill="1" applyBorder="1"/>
    <xf numFmtId="164" fontId="0" fillId="7" borderId="33" xfId="0" applyNumberFormat="1" applyFill="1" applyBorder="1"/>
    <xf numFmtId="164" fontId="0" fillId="7" borderId="36" xfId="0" applyNumberFormat="1" applyFill="1" applyBorder="1"/>
    <xf numFmtId="0" fontId="6" fillId="2" borderId="32" xfId="0" applyFont="1" applyFill="1" applyBorder="1" applyAlignment="1">
      <alignment horizontal="right"/>
    </xf>
    <xf numFmtId="0" fontId="6" fillId="2" borderId="34" xfId="0" applyFont="1" applyFill="1" applyBorder="1" applyAlignment="1">
      <alignment horizontal="right"/>
    </xf>
    <xf numFmtId="0" fontId="6" fillId="2" borderId="45" xfId="0" applyFont="1" applyFill="1" applyBorder="1" applyAlignment="1">
      <alignment horizontal="right"/>
    </xf>
    <xf numFmtId="164" fontId="0" fillId="3" borderId="69" xfId="0" applyNumberFormat="1" applyFill="1" applyBorder="1"/>
    <xf numFmtId="164" fontId="0" fillId="8" borderId="51" xfId="0" applyNumberFormat="1" applyFill="1" applyBorder="1"/>
    <xf numFmtId="164" fontId="0" fillId="8" borderId="54" xfId="0" applyNumberFormat="1" applyFill="1" applyBorder="1"/>
    <xf numFmtId="164" fontId="0" fillId="8" borderId="69" xfId="0" applyNumberFormat="1" applyFill="1" applyBorder="1"/>
    <xf numFmtId="164" fontId="0" fillId="8" borderId="70" xfId="0" applyNumberFormat="1" applyFill="1" applyBorder="1"/>
    <xf numFmtId="164" fontId="0" fillId="3" borderId="70" xfId="0" applyNumberFormat="1" applyFill="1" applyBorder="1"/>
    <xf numFmtId="164" fontId="0" fillId="3" borderId="50" xfId="0" applyNumberFormat="1" applyFill="1" applyBorder="1"/>
    <xf numFmtId="164" fontId="0" fillId="3" borderId="51" xfId="0" applyNumberFormat="1" applyFill="1" applyBorder="1"/>
    <xf numFmtId="164" fontId="0" fillId="3" borderId="53" xfId="0" applyNumberFormat="1" applyFill="1" applyBorder="1"/>
    <xf numFmtId="164" fontId="0" fillId="3" borderId="54" xfId="0" applyNumberFormat="1" applyFill="1" applyBorder="1"/>
    <xf numFmtId="0" fontId="0" fillId="0" borderId="59" xfId="0" applyBorder="1" applyAlignment="1">
      <alignment horizontal="center"/>
    </xf>
    <xf numFmtId="164" fontId="0" fillId="3" borderId="59" xfId="0" applyNumberFormat="1" applyFill="1" applyBorder="1"/>
    <xf numFmtId="164" fontId="0" fillId="3" borderId="60" xfId="0" applyNumberFormat="1" applyFill="1" applyBorder="1"/>
    <xf numFmtId="0" fontId="0" fillId="0" borderId="56" xfId="0" applyBorder="1" applyAlignment="1">
      <alignment horizontal="center"/>
    </xf>
    <xf numFmtId="164" fontId="0" fillId="3" borderId="56" xfId="0" applyNumberFormat="1" applyFill="1" applyBorder="1"/>
    <xf numFmtId="164" fontId="0" fillId="3" borderId="57" xfId="0" applyNumberFormat="1" applyFill="1" applyBorder="1"/>
    <xf numFmtId="0" fontId="0" fillId="0" borderId="76" xfId="0" applyBorder="1" applyAlignment="1">
      <alignment horizontal="center"/>
    </xf>
    <xf numFmtId="164" fontId="0" fillId="3" borderId="76" xfId="0" applyNumberFormat="1" applyFill="1" applyBorder="1"/>
    <xf numFmtId="164" fontId="0" fillId="3" borderId="77" xfId="0" applyNumberFormat="1" applyFill="1" applyBorder="1"/>
    <xf numFmtId="0" fontId="0" fillId="3" borderId="0" xfId="0" applyFill="1" applyAlignment="1">
      <alignment horizontal="center" vertical="center" wrapText="1"/>
    </xf>
    <xf numFmtId="0" fontId="0" fillId="0" borderId="59" xfId="0" applyBorder="1"/>
    <xf numFmtId="0" fontId="0" fillId="0" borderId="79" xfId="0" applyBorder="1"/>
    <xf numFmtId="0" fontId="0" fillId="0" borderId="78" xfId="0" applyBorder="1"/>
    <xf numFmtId="164" fontId="0" fillId="3" borderId="43" xfId="0" applyNumberFormat="1" applyFill="1" applyBorder="1"/>
    <xf numFmtId="164" fontId="0" fillId="3" borderId="44" xfId="0" applyNumberFormat="1" applyFill="1" applyBorder="1"/>
    <xf numFmtId="164" fontId="0" fillId="8" borderId="50" xfId="0" applyNumberFormat="1" applyFill="1" applyBorder="1"/>
    <xf numFmtId="164" fontId="0" fillId="8" borderId="53" xfId="0" applyNumberFormat="1" applyFill="1" applyBorder="1"/>
    <xf numFmtId="0" fontId="16" fillId="3" borderId="0" xfId="0" applyFont="1" applyFill="1"/>
    <xf numFmtId="0" fontId="0" fillId="5" borderId="4" xfId="0" applyFill="1" applyBorder="1" applyProtection="1">
      <protection locked="0"/>
    </xf>
    <xf numFmtId="0" fontId="0" fillId="5" borderId="0" xfId="0" applyFill="1" applyProtection="1">
      <protection locked="0"/>
    </xf>
    <xf numFmtId="164" fontId="0" fillId="3" borderId="0" xfId="0" applyNumberFormat="1" applyFill="1"/>
    <xf numFmtId="0" fontId="5" fillId="3" borderId="0" xfId="0" applyFont="1" applyFill="1"/>
    <xf numFmtId="0" fontId="0" fillId="3" borderId="79" xfId="0" applyFill="1" applyBorder="1"/>
    <xf numFmtId="0" fontId="0" fillId="3" borderId="100" xfId="0" applyFill="1" applyBorder="1"/>
    <xf numFmtId="0" fontId="0" fillId="3" borderId="103" xfId="0" applyFill="1" applyBorder="1"/>
    <xf numFmtId="0" fontId="0" fillId="3" borderId="36" xfId="0" applyFill="1" applyBorder="1"/>
    <xf numFmtId="0" fontId="0" fillId="0" borderId="100" xfId="0" applyBorder="1"/>
    <xf numFmtId="0" fontId="0" fillId="0" borderId="101" xfId="0" applyBorder="1"/>
    <xf numFmtId="0" fontId="6" fillId="3" borderId="0" xfId="0" applyFont="1" applyFill="1"/>
    <xf numFmtId="164" fontId="0" fillId="5" borderId="18" xfId="0" applyNumberFormat="1" applyFill="1" applyBorder="1" applyProtection="1">
      <protection locked="0"/>
    </xf>
    <xf numFmtId="164" fontId="0" fillId="5" borderId="21" xfId="0" applyNumberFormat="1" applyFill="1" applyBorder="1" applyProtection="1">
      <protection locked="0"/>
    </xf>
    <xf numFmtId="0" fontId="0" fillId="5" borderId="18" xfId="0" applyFill="1" applyBorder="1" applyProtection="1">
      <protection locked="0"/>
    </xf>
    <xf numFmtId="0" fontId="0" fillId="5" borderId="21" xfId="0" applyFill="1" applyBorder="1" applyProtection="1">
      <protection locked="0"/>
    </xf>
    <xf numFmtId="0" fontId="0" fillId="5" borderId="17" xfId="0" applyFill="1" applyBorder="1" applyProtection="1">
      <protection locked="0"/>
    </xf>
    <xf numFmtId="0" fontId="0" fillId="5" borderId="23" xfId="0" applyFill="1" applyBorder="1" applyProtection="1">
      <protection locked="0"/>
    </xf>
    <xf numFmtId="164" fontId="0" fillId="8" borderId="18" xfId="0" applyNumberFormat="1" applyFill="1" applyBorder="1" applyProtection="1">
      <protection locked="0"/>
    </xf>
    <xf numFmtId="0" fontId="0" fillId="5" borderId="20" xfId="0" applyFill="1" applyBorder="1" applyProtection="1">
      <protection locked="0"/>
    </xf>
    <xf numFmtId="0" fontId="0" fillId="5" borderId="24" xfId="0" applyFill="1" applyBorder="1" applyProtection="1">
      <protection locked="0"/>
    </xf>
    <xf numFmtId="164" fontId="0" fillId="8" borderId="21" xfId="0" applyNumberFormat="1" applyFill="1" applyBorder="1" applyProtection="1">
      <protection locked="0"/>
    </xf>
    <xf numFmtId="0" fontId="0" fillId="5" borderId="1" xfId="0" applyFill="1" applyBorder="1" applyProtection="1">
      <protection locked="0"/>
    </xf>
    <xf numFmtId="0" fontId="6" fillId="5" borderId="1" xfId="0" applyFont="1" applyFill="1" applyBorder="1" applyProtection="1">
      <protection locked="0"/>
    </xf>
    <xf numFmtId="0" fontId="6" fillId="2" borderId="0" xfId="0" applyFont="1" applyFill="1" applyAlignment="1">
      <alignment vertical="center" wrapText="1"/>
    </xf>
    <xf numFmtId="0" fontId="0" fillId="3" borderId="0" xfId="0" applyFill="1" applyAlignment="1">
      <alignment vertical="center"/>
    </xf>
    <xf numFmtId="164" fontId="0" fillId="0" borderId="101" xfId="0" applyNumberFormat="1" applyBorder="1"/>
    <xf numFmtId="164" fontId="0" fillId="0" borderId="69" xfId="0" applyNumberFormat="1" applyBorder="1"/>
    <xf numFmtId="164" fontId="0" fillId="3" borderId="101" xfId="0" applyNumberFormat="1" applyFill="1" applyBorder="1"/>
    <xf numFmtId="164" fontId="0" fillId="3" borderId="58" xfId="0" applyNumberFormat="1" applyFill="1" applyBorder="1"/>
    <xf numFmtId="164" fontId="0" fillId="3" borderId="52" xfId="0" applyNumberFormat="1" applyFill="1" applyBorder="1"/>
    <xf numFmtId="164" fontId="0" fillId="3" borderId="78" xfId="0" applyNumberFormat="1" applyFill="1" applyBorder="1"/>
    <xf numFmtId="164" fontId="0" fillId="0" borderId="58" xfId="0" applyNumberFormat="1" applyBorder="1"/>
    <xf numFmtId="164" fontId="0" fillId="0" borderId="52" xfId="0" applyNumberFormat="1" applyBorder="1"/>
    <xf numFmtId="164" fontId="0" fillId="0" borderId="78" xfId="0" applyNumberFormat="1" applyBorder="1"/>
    <xf numFmtId="164" fontId="0" fillId="0" borderId="70" xfId="0" applyNumberFormat="1" applyBorder="1"/>
    <xf numFmtId="164" fontId="6" fillId="2" borderId="0" xfId="0" applyNumberFormat="1" applyFont="1" applyFill="1" applyAlignment="1">
      <alignment vertical="center" wrapText="1"/>
    </xf>
    <xf numFmtId="164" fontId="11" fillId="4" borderId="0" xfId="0" applyNumberFormat="1" applyFont="1" applyFill="1" applyAlignment="1">
      <alignment horizontal="center"/>
    </xf>
    <xf numFmtId="0" fontId="6" fillId="2" borderId="32" xfId="0" applyFont="1" applyFill="1" applyBorder="1" applyAlignment="1">
      <alignment vertical="center" wrapText="1"/>
    </xf>
    <xf numFmtId="164" fontId="6" fillId="2" borderId="33" xfId="0" applyNumberFormat="1" applyFont="1" applyFill="1" applyBorder="1" applyAlignment="1">
      <alignment vertical="center" wrapText="1"/>
    </xf>
    <xf numFmtId="0" fontId="0" fillId="3" borderId="74" xfId="0" applyFill="1" applyBorder="1"/>
    <xf numFmtId="0" fontId="6" fillId="3" borderId="53" xfId="0" applyFont="1" applyFill="1" applyBorder="1" applyAlignment="1">
      <alignment horizontal="center" vertical="center" wrapText="1"/>
    </xf>
    <xf numFmtId="0" fontId="0" fillId="3" borderId="75" xfId="0" applyFill="1" applyBorder="1"/>
    <xf numFmtId="164" fontId="0" fillId="3" borderId="102" xfId="0" applyNumberFormat="1" applyFill="1" applyBorder="1"/>
    <xf numFmtId="164" fontId="0" fillId="8" borderId="104" xfId="0" applyNumberFormat="1" applyFill="1" applyBorder="1" applyProtection="1">
      <protection locked="0"/>
    </xf>
    <xf numFmtId="164" fontId="0" fillId="8" borderId="105" xfId="0" applyNumberFormat="1" applyFill="1" applyBorder="1" applyProtection="1">
      <protection locked="0"/>
    </xf>
    <xf numFmtId="0" fontId="0" fillId="3" borderId="59" xfId="0" applyFill="1" applyBorder="1" applyAlignment="1">
      <alignment wrapText="1"/>
    </xf>
    <xf numFmtId="0" fontId="0" fillId="3" borderId="53" xfId="0" applyFill="1" applyBorder="1" applyAlignment="1">
      <alignment wrapText="1"/>
    </xf>
    <xf numFmtId="0" fontId="0" fillId="3" borderId="69" xfId="0" applyFill="1" applyBorder="1" applyAlignment="1">
      <alignment wrapText="1"/>
    </xf>
    <xf numFmtId="4" fontId="0" fillId="3" borderId="18" xfId="0" applyNumberFormat="1" applyFill="1" applyBorder="1"/>
    <xf numFmtId="4" fontId="0" fillId="3" borderId="21" xfId="0" applyNumberFormat="1" applyFill="1" applyBorder="1"/>
    <xf numFmtId="2" fontId="0" fillId="5" borderId="18" xfId="0" applyNumberFormat="1" applyFill="1" applyBorder="1" applyProtection="1">
      <protection locked="0"/>
    </xf>
    <xf numFmtId="2" fontId="0" fillId="5" borderId="21" xfId="0" applyNumberFormat="1" applyFill="1" applyBorder="1" applyProtection="1">
      <protection locked="0"/>
    </xf>
    <xf numFmtId="0" fontId="0" fillId="8" borderId="0" xfId="0" applyFill="1"/>
    <xf numFmtId="0" fontId="20" fillId="8" borderId="0" xfId="0" applyFont="1" applyFill="1" applyAlignment="1">
      <alignment vertical="center"/>
    </xf>
    <xf numFmtId="0" fontId="0" fillId="3" borderId="32" xfId="0" applyFill="1" applyBorder="1" applyAlignment="1">
      <alignment horizontal="right" vertical="center"/>
    </xf>
    <xf numFmtId="0" fontId="0" fillId="3" borderId="0" xfId="0" applyFill="1" applyAlignment="1">
      <alignment horizontal="right" vertical="center"/>
    </xf>
    <xf numFmtId="0" fontId="0" fillId="7" borderId="32" xfId="0" applyFill="1" applyBorder="1" applyAlignment="1">
      <alignment horizontal="right" vertical="center"/>
    </xf>
    <xf numFmtId="0" fontId="0" fillId="7" borderId="0" xfId="0" applyFill="1" applyAlignment="1">
      <alignment horizontal="right" vertical="center"/>
    </xf>
    <xf numFmtId="0" fontId="17" fillId="3" borderId="0" xfId="0" applyFont="1" applyFill="1" applyAlignment="1">
      <alignment horizontal="center"/>
    </xf>
    <xf numFmtId="0" fontId="0" fillId="3" borderId="0" xfId="0" applyFill="1" applyAlignment="1">
      <alignment horizontal="center" wrapText="1"/>
    </xf>
    <xf numFmtId="0" fontId="0" fillId="7" borderId="0" xfId="0" applyFill="1" applyAlignment="1">
      <alignment horizontal="right"/>
    </xf>
    <xf numFmtId="0" fontId="0" fillId="7" borderId="35" xfId="0" applyFill="1" applyBorder="1" applyAlignment="1">
      <alignment horizontal="right"/>
    </xf>
    <xf numFmtId="0" fontId="11" fillId="4" borderId="0" xfId="0" applyFont="1" applyFill="1" applyAlignment="1">
      <alignment horizontal="center"/>
    </xf>
    <xf numFmtId="0" fontId="0" fillId="3" borderId="101" xfId="0" applyFill="1" applyBorder="1" applyAlignment="1">
      <alignment wrapText="1"/>
    </xf>
    <xf numFmtId="9" fontId="0" fillId="0" borderId="0" xfId="0" applyNumberFormat="1"/>
    <xf numFmtId="9" fontId="0" fillId="0" borderId="4" xfId="0" applyNumberFormat="1" applyBorder="1"/>
    <xf numFmtId="0" fontId="0" fillId="0" borderId="4" xfId="0" applyBorder="1"/>
    <xf numFmtId="0" fontId="0" fillId="0" borderId="4" xfId="0" applyBorder="1" applyAlignment="1">
      <alignment horizontal="center"/>
    </xf>
    <xf numFmtId="0" fontId="0" fillId="0" borderId="0" xfId="0" applyAlignment="1">
      <alignment horizontal="center"/>
    </xf>
    <xf numFmtId="0" fontId="4" fillId="2" borderId="2" xfId="0" applyFont="1" applyFill="1" applyBorder="1" applyAlignment="1">
      <alignment horizontal="center"/>
    </xf>
    <xf numFmtId="0" fontId="0" fillId="3" borderId="5" xfId="0" applyFill="1" applyBorder="1" applyAlignment="1">
      <alignment horizontal="left" vertical="center" wrapText="1"/>
    </xf>
    <xf numFmtId="0" fontId="0" fillId="3" borderId="3" xfId="0" applyFill="1" applyBorder="1" applyAlignment="1">
      <alignment horizontal="left" vertical="center"/>
    </xf>
    <xf numFmtId="0" fontId="0" fillId="3" borderId="6" xfId="0" applyFill="1" applyBorder="1" applyAlignment="1">
      <alignment horizontal="left" vertical="center"/>
    </xf>
    <xf numFmtId="0" fontId="0" fillId="5" borderId="5" xfId="0" applyFill="1" applyBorder="1" applyAlignment="1">
      <alignment horizontal="center" vertical="center"/>
    </xf>
    <xf numFmtId="0" fontId="0" fillId="5" borderId="6" xfId="0" applyFill="1" applyBorder="1" applyAlignment="1">
      <alignment horizontal="center" vertical="center"/>
    </xf>
    <xf numFmtId="0" fontId="0" fillId="3" borderId="0" xfId="0" applyFill="1" applyAlignment="1">
      <alignment horizontal="left" vertical="center" wrapText="1"/>
    </xf>
    <xf numFmtId="0" fontId="9" fillId="2" borderId="0" xfId="0" applyFont="1" applyFill="1" applyAlignment="1">
      <alignment horizontal="center"/>
    </xf>
    <xf numFmtId="0" fontId="0" fillId="5" borderId="1" xfId="0" applyFill="1" applyBorder="1" applyAlignment="1">
      <alignment horizontal="center" vertical="center"/>
    </xf>
    <xf numFmtId="0" fontId="0" fillId="5" borderId="12" xfId="0" applyFill="1" applyBorder="1" applyAlignment="1">
      <alignment horizontal="center" vertical="center"/>
    </xf>
    <xf numFmtId="0" fontId="0" fillId="5" borderId="11" xfId="0" applyFill="1" applyBorder="1" applyAlignment="1">
      <alignment horizontal="center" wrapText="1"/>
    </xf>
    <xf numFmtId="0" fontId="0" fillId="5" borderId="1" xfId="0" applyFill="1" applyBorder="1" applyAlignment="1">
      <alignment horizontal="center" wrapText="1"/>
    </xf>
    <xf numFmtId="9" fontId="0" fillId="3" borderId="13" xfId="0" applyNumberFormat="1" applyFill="1" applyBorder="1" applyAlignment="1">
      <alignment horizontal="center" vertical="center"/>
    </xf>
    <xf numFmtId="0" fontId="0" fillId="3" borderId="14" xfId="0" applyFill="1" applyBorder="1" applyAlignment="1">
      <alignment horizontal="center" vertical="center"/>
    </xf>
    <xf numFmtId="0" fontId="0" fillId="5" borderId="13" xfId="0" applyFill="1" applyBorder="1" applyAlignment="1">
      <alignment horizontal="center" vertical="center" wrapText="1"/>
    </xf>
    <xf numFmtId="0" fontId="0" fillId="5" borderId="15" xfId="0" applyFill="1" applyBorder="1" applyAlignment="1">
      <alignment horizontal="center" vertical="center" wrapText="1"/>
    </xf>
    <xf numFmtId="9" fontId="0" fillId="3" borderId="110" xfId="0" applyNumberFormat="1" applyFill="1" applyBorder="1" applyAlignment="1">
      <alignment horizontal="center" vertical="center"/>
    </xf>
    <xf numFmtId="9" fontId="0" fillId="3" borderId="111" xfId="0" applyNumberFormat="1" applyFill="1" applyBorder="1" applyAlignment="1">
      <alignment horizontal="center" vertical="center"/>
    </xf>
    <xf numFmtId="0" fontId="10" fillId="4" borderId="0" xfId="0" applyFont="1" applyFill="1" applyAlignment="1">
      <alignment horizontal="center" vertical="center"/>
    </xf>
    <xf numFmtId="0" fontId="0" fillId="3" borderId="0" xfId="0" applyFill="1" applyAlignment="1">
      <alignment horizontal="left"/>
    </xf>
    <xf numFmtId="0" fontId="0" fillId="3" borderId="1" xfId="0" applyFill="1" applyBorder="1" applyAlignment="1">
      <alignment horizontal="center" vertical="center" wrapText="1"/>
    </xf>
    <xf numFmtId="0" fontId="0" fillId="5" borderId="1" xfId="0" applyFill="1" applyBorder="1" applyAlignment="1">
      <alignment horizontal="center" vertical="center" textRotation="90"/>
    </xf>
    <xf numFmtId="0" fontId="0" fillId="5" borderId="109" xfId="0" applyFill="1" applyBorder="1" applyAlignment="1">
      <alignment horizontal="center" vertical="center"/>
    </xf>
    <xf numFmtId="0" fontId="14" fillId="2" borderId="1" xfId="0" applyFont="1" applyFill="1" applyBorder="1" applyAlignment="1">
      <alignment horizontal="center"/>
    </xf>
    <xf numFmtId="0" fontId="11" fillId="4" borderId="0" xfId="0" applyFont="1" applyFill="1" applyAlignment="1">
      <alignment horizontal="center"/>
    </xf>
    <xf numFmtId="0" fontId="11" fillId="4" borderId="0" xfId="0" applyFont="1" applyFill="1" applyAlignment="1">
      <alignment horizontal="right" vertical="center"/>
    </xf>
    <xf numFmtId="0" fontId="0" fillId="0" borderId="76" xfId="0" applyBorder="1" applyAlignment="1">
      <alignment horizontal="center" vertical="center"/>
    </xf>
    <xf numFmtId="0" fontId="0" fillId="0" borderId="53" xfId="0" applyBorder="1" applyAlignment="1">
      <alignment horizontal="center" vertical="center"/>
    </xf>
    <xf numFmtId="0" fontId="0" fillId="0" borderId="56" xfId="0" applyBorder="1" applyAlignment="1">
      <alignment horizontal="center" vertical="center"/>
    </xf>
    <xf numFmtId="0" fontId="0" fillId="0" borderId="50" xfId="0" applyBorder="1" applyAlignment="1">
      <alignment horizontal="center" vertical="center"/>
    </xf>
    <xf numFmtId="0" fontId="5" fillId="0" borderId="73" xfId="0" applyFont="1" applyBorder="1" applyAlignment="1">
      <alignment horizontal="center" vertical="center"/>
    </xf>
    <xf numFmtId="0" fontId="5" fillId="0" borderId="74" xfId="0" applyFont="1" applyBorder="1" applyAlignment="1">
      <alignment horizontal="center" vertical="center"/>
    </xf>
    <xf numFmtId="0" fontId="5" fillId="0" borderId="75" xfId="0" applyFont="1" applyBorder="1" applyAlignment="1">
      <alignment horizontal="center" vertical="center"/>
    </xf>
    <xf numFmtId="0" fontId="0" fillId="3" borderId="80" xfId="0" applyFill="1" applyBorder="1" applyAlignment="1">
      <alignment horizontal="center" wrapText="1"/>
    </xf>
    <xf numFmtId="0" fontId="0" fillId="3" borderId="81" xfId="0" applyFill="1" applyBorder="1" applyAlignment="1">
      <alignment horizontal="center" wrapText="1"/>
    </xf>
    <xf numFmtId="0" fontId="0" fillId="3" borderId="82" xfId="0" applyFill="1" applyBorder="1" applyAlignment="1">
      <alignment horizontal="center" wrapText="1"/>
    </xf>
    <xf numFmtId="0" fontId="0" fillId="3" borderId="83" xfId="0" applyFill="1" applyBorder="1" applyAlignment="1">
      <alignment horizontal="center" wrapText="1"/>
    </xf>
    <xf numFmtId="0" fontId="0" fillId="3" borderId="84" xfId="0" applyFill="1" applyBorder="1" applyAlignment="1">
      <alignment horizontal="center" wrapText="1"/>
    </xf>
    <xf numFmtId="0" fontId="0" fillId="3" borderId="85" xfId="0" applyFill="1" applyBorder="1" applyAlignment="1">
      <alignment horizontal="center" wrapText="1"/>
    </xf>
    <xf numFmtId="0" fontId="0" fillId="3" borderId="0" xfId="0" applyFill="1" applyAlignment="1">
      <alignment horizontal="center" wrapText="1"/>
    </xf>
    <xf numFmtId="0" fontId="15" fillId="3" borderId="89" xfId="0" applyFont="1" applyFill="1" applyBorder="1" applyAlignment="1">
      <alignment horizontal="center" wrapText="1"/>
    </xf>
    <xf numFmtId="0" fontId="15" fillId="3" borderId="90" xfId="0" applyFont="1" applyFill="1" applyBorder="1" applyAlignment="1">
      <alignment horizontal="center" wrapText="1"/>
    </xf>
    <xf numFmtId="0" fontId="15" fillId="3" borderId="91" xfId="0" applyFont="1" applyFill="1" applyBorder="1" applyAlignment="1">
      <alignment horizontal="center" wrapText="1"/>
    </xf>
    <xf numFmtId="0" fontId="15" fillId="3" borderId="92" xfId="0" applyFont="1" applyFill="1" applyBorder="1" applyAlignment="1">
      <alignment horizontal="center" wrapText="1"/>
    </xf>
    <xf numFmtId="0" fontId="15" fillId="3" borderId="0" xfId="0" applyFont="1" applyFill="1" applyAlignment="1">
      <alignment horizontal="center" wrapText="1"/>
    </xf>
    <xf numFmtId="0" fontId="15" fillId="3" borderId="93" xfId="0" applyFont="1" applyFill="1" applyBorder="1" applyAlignment="1">
      <alignment horizontal="center" wrapText="1"/>
    </xf>
    <xf numFmtId="0" fontId="15" fillId="3" borderId="94" xfId="0" applyFont="1" applyFill="1" applyBorder="1" applyAlignment="1">
      <alignment horizontal="center" wrapText="1"/>
    </xf>
    <xf numFmtId="0" fontId="15" fillId="3" borderId="95" xfId="0" applyFont="1" applyFill="1" applyBorder="1" applyAlignment="1">
      <alignment horizontal="center" wrapText="1"/>
    </xf>
    <xf numFmtId="0" fontId="15" fillId="3" borderId="96" xfId="0" applyFont="1" applyFill="1" applyBorder="1" applyAlignment="1">
      <alignment horizontal="center" wrapText="1"/>
    </xf>
    <xf numFmtId="0" fontId="0" fillId="3" borderId="32" xfId="0" applyFill="1" applyBorder="1" applyAlignment="1">
      <alignment horizontal="right" vertical="center"/>
    </xf>
    <xf numFmtId="0" fontId="0" fillId="3" borderId="0" xfId="0" applyFill="1" applyAlignment="1">
      <alignment horizontal="right" vertical="center"/>
    </xf>
    <xf numFmtId="0" fontId="5" fillId="3" borderId="106" xfId="0" applyFont="1" applyFill="1" applyBorder="1" applyAlignment="1">
      <alignment horizontal="center" vertical="center"/>
    </xf>
    <xf numFmtId="0" fontId="5" fillId="3" borderId="107" xfId="0" applyFont="1" applyFill="1" applyBorder="1" applyAlignment="1">
      <alignment horizontal="center" vertical="center"/>
    </xf>
    <xf numFmtId="0" fontId="5" fillId="3" borderId="108" xfId="0" applyFont="1" applyFill="1" applyBorder="1" applyAlignment="1">
      <alignment horizontal="center" vertical="center"/>
    </xf>
    <xf numFmtId="0" fontId="0" fillId="3" borderId="50" xfId="0" applyFill="1" applyBorder="1" applyAlignment="1">
      <alignment horizontal="center" vertical="center"/>
    </xf>
    <xf numFmtId="0" fontId="0" fillId="3" borderId="53" xfId="0" applyFill="1" applyBorder="1" applyAlignment="1">
      <alignment horizontal="center" vertical="center"/>
    </xf>
    <xf numFmtId="0" fontId="0" fillId="3" borderId="56" xfId="0" applyFill="1" applyBorder="1" applyAlignment="1">
      <alignment horizontal="center" vertical="center"/>
    </xf>
    <xf numFmtId="0" fontId="0" fillId="3" borderId="59" xfId="0" applyFill="1" applyBorder="1" applyAlignment="1">
      <alignment horizontal="center" vertical="center"/>
    </xf>
    <xf numFmtId="0" fontId="5" fillId="3" borderId="73" xfId="0" applyFont="1" applyFill="1" applyBorder="1" applyAlignment="1">
      <alignment horizontal="center" vertical="center"/>
    </xf>
    <xf numFmtId="0" fontId="5" fillId="3" borderId="74" xfId="0" applyFont="1" applyFill="1" applyBorder="1" applyAlignment="1">
      <alignment horizontal="center" vertical="center"/>
    </xf>
    <xf numFmtId="0" fontId="5" fillId="3" borderId="75" xfId="0" applyFont="1" applyFill="1" applyBorder="1" applyAlignment="1">
      <alignment horizontal="center" vertical="center"/>
    </xf>
    <xf numFmtId="0" fontId="5" fillId="8" borderId="50" xfId="0" applyFont="1" applyFill="1" applyBorder="1" applyAlignment="1">
      <alignment horizontal="left"/>
    </xf>
    <xf numFmtId="0" fontId="5" fillId="8" borderId="53" xfId="0" applyFont="1" applyFill="1" applyBorder="1" applyAlignment="1">
      <alignment horizontal="left"/>
    </xf>
    <xf numFmtId="0" fontId="5" fillId="8" borderId="69" xfId="0" applyFont="1" applyFill="1" applyBorder="1" applyAlignment="1">
      <alignment horizontal="left"/>
    </xf>
    <xf numFmtId="0" fontId="0" fillId="0" borderId="59" xfId="0" applyBorder="1" applyAlignment="1">
      <alignment horizontal="center" vertical="center"/>
    </xf>
    <xf numFmtId="0" fontId="0" fillId="0" borderId="69" xfId="0" applyBorder="1" applyAlignment="1">
      <alignment horizontal="center" vertical="center"/>
    </xf>
    <xf numFmtId="0" fontId="0" fillId="0" borderId="71" xfId="0" applyBorder="1" applyAlignment="1">
      <alignment horizontal="center"/>
    </xf>
    <xf numFmtId="0" fontId="0" fillId="0" borderId="72" xfId="0" applyBorder="1" applyAlignment="1">
      <alignment horizontal="center"/>
    </xf>
    <xf numFmtId="0" fontId="0" fillId="7" borderId="32" xfId="0" applyFill="1" applyBorder="1" applyAlignment="1">
      <alignment horizontal="right" vertical="center"/>
    </xf>
    <xf numFmtId="0" fontId="0" fillId="7" borderId="0" xfId="0" applyFill="1" applyAlignment="1">
      <alignment horizontal="right" vertical="center"/>
    </xf>
    <xf numFmtId="0" fontId="0" fillId="3" borderId="63" xfId="0" applyFill="1" applyBorder="1" applyAlignment="1">
      <alignment horizontal="center" vertical="center"/>
    </xf>
    <xf numFmtId="0" fontId="0" fillId="3" borderId="64" xfId="0" applyFill="1" applyBorder="1" applyAlignment="1">
      <alignment horizontal="center" vertical="center"/>
    </xf>
    <xf numFmtId="0" fontId="0" fillId="3" borderId="65" xfId="0" applyFill="1" applyBorder="1" applyAlignment="1">
      <alignment horizontal="center" vertical="center"/>
    </xf>
    <xf numFmtId="0" fontId="0" fillId="3" borderId="66" xfId="0" applyFill="1" applyBorder="1" applyAlignment="1">
      <alignment horizontal="center" vertical="center"/>
    </xf>
    <xf numFmtId="0" fontId="0" fillId="3" borderId="61" xfId="0" applyFill="1" applyBorder="1" applyAlignment="1">
      <alignment horizontal="center" vertical="center"/>
    </xf>
    <xf numFmtId="0" fontId="0" fillId="3" borderId="67" xfId="0" applyFill="1" applyBorder="1" applyAlignment="1">
      <alignment horizontal="center" vertical="center"/>
    </xf>
    <xf numFmtId="0" fontId="6" fillId="4" borderId="0" xfId="0" applyFont="1" applyFill="1" applyAlignment="1">
      <alignment horizontal="center"/>
    </xf>
    <xf numFmtId="0" fontId="0" fillId="3" borderId="0" xfId="0" applyFill="1" applyAlignment="1">
      <alignment horizontal="center"/>
    </xf>
    <xf numFmtId="0" fontId="0" fillId="9" borderId="86" xfId="0" applyFill="1" applyBorder="1" applyAlignment="1">
      <alignment horizontal="center"/>
    </xf>
    <xf numFmtId="0" fontId="0" fillId="9" borderId="87" xfId="0" applyFill="1" applyBorder="1" applyAlignment="1">
      <alignment horizontal="center"/>
    </xf>
    <xf numFmtId="0" fontId="0" fillId="9" borderId="88" xfId="0" applyFill="1" applyBorder="1" applyAlignment="1">
      <alignment horizontal="center"/>
    </xf>
    <xf numFmtId="0" fontId="15" fillId="10" borderId="97" xfId="0" applyFont="1" applyFill="1" applyBorder="1" applyAlignment="1">
      <alignment horizontal="center"/>
    </xf>
    <xf numFmtId="0" fontId="15" fillId="10" borderId="98" xfId="0" applyFont="1" applyFill="1" applyBorder="1" applyAlignment="1">
      <alignment horizontal="center"/>
    </xf>
    <xf numFmtId="0" fontId="15" fillId="10" borderId="99" xfId="0" applyFont="1" applyFill="1" applyBorder="1" applyAlignment="1">
      <alignment horizontal="center"/>
    </xf>
    <xf numFmtId="0" fontId="17" fillId="3" borderId="0" xfId="0" applyFont="1" applyFill="1" applyAlignment="1">
      <alignment horizontal="center"/>
    </xf>
    <xf numFmtId="0" fontId="6" fillId="4" borderId="45" xfId="0" applyFont="1" applyFill="1" applyBorder="1" applyAlignment="1">
      <alignment horizontal="center"/>
    </xf>
    <xf numFmtId="0" fontId="6" fillId="4" borderId="46" xfId="0" applyFont="1" applyFill="1" applyBorder="1" applyAlignment="1">
      <alignment horizontal="center"/>
    </xf>
    <xf numFmtId="0" fontId="6" fillId="4" borderId="47" xfId="0" applyFont="1" applyFill="1" applyBorder="1" applyAlignment="1">
      <alignment horizontal="center"/>
    </xf>
    <xf numFmtId="0" fontId="12" fillId="2" borderId="5" xfId="0" applyFont="1" applyFill="1" applyBorder="1" applyAlignment="1">
      <alignment horizontal="center"/>
    </xf>
    <xf numFmtId="0" fontId="12" fillId="2" borderId="3" xfId="0" applyFont="1" applyFill="1" applyBorder="1" applyAlignment="1">
      <alignment horizontal="center"/>
    </xf>
    <xf numFmtId="0" fontId="12" fillId="2" borderId="6" xfId="0" applyFont="1" applyFill="1" applyBorder="1" applyAlignment="1">
      <alignment horizontal="center"/>
    </xf>
    <xf numFmtId="0" fontId="10" fillId="4" borderId="0" xfId="0" applyFont="1" applyFill="1" applyAlignment="1">
      <alignment horizontal="center"/>
    </xf>
  </cellXfs>
  <cellStyles count="1">
    <cellStyle name="Normal" xfId="0" builtinId="0"/>
  </cellStyles>
  <dxfs count="54">
    <dxf>
      <font>
        <color theme="0"/>
      </font>
    </dxf>
    <dxf>
      <font>
        <color theme="0"/>
      </font>
    </dxf>
    <dxf>
      <font>
        <color theme="0"/>
      </font>
    </dxf>
    <dxf>
      <font>
        <color rgb="FFC00000"/>
      </font>
    </dxf>
    <dxf>
      <fill>
        <patternFill>
          <bgColor rgb="FFFF5050"/>
        </patternFill>
      </fill>
    </dxf>
    <dxf>
      <fill>
        <patternFill>
          <bgColor theme="6" tint="0.59996337778862885"/>
        </patternFill>
      </fill>
    </dxf>
    <dxf>
      <fill>
        <patternFill>
          <bgColor rgb="FFF18D75"/>
        </patternFill>
      </fill>
    </dxf>
    <dxf>
      <fill>
        <patternFill>
          <bgColor rgb="FFFF5050"/>
        </patternFill>
      </fill>
    </dxf>
    <dxf>
      <font>
        <color auto="1"/>
      </font>
      <fill>
        <patternFill>
          <bgColor rgb="FFFF5050"/>
        </patternFill>
      </fill>
    </dxf>
    <dxf>
      <font>
        <color auto="1"/>
      </font>
      <fill>
        <patternFill>
          <bgColor rgb="FFFF5050"/>
        </patternFill>
      </fill>
    </dxf>
    <dxf>
      <font>
        <color auto="1"/>
      </font>
      <fill>
        <patternFill>
          <bgColor theme="5" tint="0.59996337778862885"/>
        </patternFill>
      </fill>
    </dxf>
    <dxf>
      <font>
        <color theme="0"/>
      </font>
      <fill>
        <patternFill patternType="darkDown"/>
      </fill>
    </dxf>
    <dxf>
      <font>
        <color theme="0"/>
      </font>
      <fill>
        <patternFill patternType="darkDown"/>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fill>
        <patternFill patternType="darkDown"/>
      </fill>
    </dxf>
    <dxf>
      <font>
        <color theme="0"/>
      </font>
      <fill>
        <patternFill patternType="darkDown"/>
      </fill>
    </dxf>
    <dxf>
      <font>
        <color theme="0"/>
      </font>
      <fill>
        <patternFill patternType="darkDown"/>
      </fill>
    </dxf>
    <dxf>
      <fill>
        <patternFill>
          <bgColor rgb="FFFFC000"/>
        </patternFill>
      </fill>
    </dxf>
    <dxf>
      <fill>
        <patternFill>
          <bgColor rgb="FFFFC000"/>
        </patternFill>
      </fill>
    </dxf>
    <dxf>
      <numFmt numFmtId="164" formatCode="&quot;€&quot;\ #,##0"/>
      <fill>
        <patternFill patternType="solid">
          <fgColor indexed="64"/>
          <bgColor rgb="FFD7D2BB"/>
        </patternFill>
      </fill>
      <border diagonalUp="0" diagonalDown="0">
        <left/>
        <right style="thin">
          <color indexed="64"/>
        </right>
        <top style="thin">
          <color rgb="FF948A54"/>
        </top>
        <bottom style="thin">
          <color rgb="FF948A54"/>
        </bottom>
        <vertical/>
        <horizontal/>
      </border>
      <protection locked="0" hidden="0"/>
    </dxf>
    <dxf>
      <numFmt numFmtId="164" formatCode="&quot;€&quot;\ #,##0"/>
      <fill>
        <patternFill patternType="solid">
          <fgColor indexed="64"/>
          <bgColor rgb="FFD7D2BB"/>
        </patternFill>
      </fill>
      <border diagonalUp="0" diagonalDown="0">
        <left/>
        <right style="thin">
          <color indexed="64"/>
        </right>
        <top style="thin">
          <color rgb="FF948A54"/>
        </top>
        <bottom style="thin">
          <color rgb="FF948A54"/>
        </bottom>
      </border>
      <protection locked="0" hidden="0"/>
    </dxf>
    <dxf>
      <numFmt numFmtId="164" formatCode="&quot;€&quot;\ #,##0"/>
      <fill>
        <patternFill patternType="solid">
          <fgColor indexed="64"/>
          <bgColor theme="0"/>
        </patternFill>
      </fill>
      <border diagonalUp="0" diagonalDown="0">
        <left/>
        <right/>
        <top style="thin">
          <color rgb="FF948A54"/>
        </top>
        <bottom style="thin">
          <color rgb="FF948A54"/>
        </bottom>
      </border>
    </dxf>
    <dxf>
      <numFmt numFmtId="164" formatCode="&quot;€&quot;\ #,##0"/>
      <fill>
        <patternFill patternType="solid">
          <fgColor indexed="64"/>
          <bgColor rgb="FFD9D4BD"/>
        </patternFill>
      </fill>
      <border diagonalUp="0" diagonalDown="0">
        <top style="thin">
          <color rgb="FF948A54"/>
        </top>
        <bottom style="thin">
          <color rgb="FF948A54"/>
        </bottom>
        <horizontal style="thin">
          <color rgb="FF948A54"/>
        </horizontal>
      </border>
      <protection locked="0" hidden="0"/>
    </dxf>
    <dxf>
      <numFmt numFmtId="164" formatCode="&quot;€&quot;\ #,##0"/>
      <fill>
        <patternFill patternType="solid">
          <fgColor indexed="64"/>
          <bgColor rgb="FFD9D4BD"/>
        </patternFill>
      </fill>
      <border diagonalUp="0" diagonalDown="0">
        <top style="thin">
          <color rgb="FF948A54"/>
        </top>
        <bottom style="thin">
          <color rgb="FF948A54"/>
        </bottom>
        <horizontal style="thin">
          <color rgb="FF948A54"/>
        </horizontal>
      </border>
      <protection locked="0" hidden="0"/>
    </dxf>
    <dxf>
      <numFmt numFmtId="164" formatCode="&quot;€&quot;\ #,##0"/>
      <fill>
        <patternFill patternType="solid">
          <fgColor indexed="64"/>
          <bgColor theme="0"/>
        </patternFill>
      </fill>
      <border diagonalUp="0" diagonalDown="0">
        <left/>
        <right style="dashDot">
          <color rgb="FF7A7146"/>
        </right>
        <top style="thin">
          <color rgb="FF948A54"/>
        </top>
        <bottom style="thin">
          <color rgb="FF948A54"/>
        </bottom>
        <vertical/>
        <horizontal style="thin">
          <color rgb="FF948A54"/>
        </horizontal>
      </border>
    </dxf>
    <dxf>
      <numFmt numFmtId="4" formatCode="#,##0.00"/>
      <fill>
        <patternFill patternType="solid">
          <fgColor indexed="64"/>
          <bgColor theme="0"/>
        </patternFill>
      </fill>
      <border diagonalUp="0" diagonalDown="0">
        <left/>
        <right/>
        <top style="thin">
          <color rgb="FF948A54"/>
        </top>
        <bottom style="thin">
          <color rgb="FF948A54"/>
        </bottom>
        <vertical/>
        <horizontal/>
      </border>
    </dxf>
    <dxf>
      <numFmt numFmtId="164" formatCode="&quot;€&quot;\ #,##0"/>
      <fill>
        <patternFill patternType="solid">
          <fgColor indexed="64"/>
          <bgColor theme="0"/>
        </patternFill>
      </fill>
      <border diagonalUp="0" diagonalDown="0">
        <top style="thin">
          <color rgb="FF948A54"/>
        </top>
        <bottom style="thin">
          <color rgb="FF948A54"/>
        </bottom>
        <horizontal style="thin">
          <color rgb="FF948A54"/>
        </horizontal>
      </border>
    </dxf>
    <dxf>
      <numFmt numFmtId="2" formatCode="0.00"/>
      <fill>
        <patternFill patternType="solid">
          <fgColor indexed="64"/>
          <bgColor rgb="FFD9D4BD"/>
        </patternFill>
      </fill>
      <border diagonalUp="0" diagonalDown="0">
        <left/>
        <right/>
        <top style="thin">
          <color rgb="FF948A54"/>
        </top>
        <bottom style="thin">
          <color rgb="FF948A54"/>
        </bottom>
        <vertical/>
        <horizontal/>
      </border>
      <protection locked="0" hidden="0"/>
    </dxf>
    <dxf>
      <numFmt numFmtId="164" formatCode="&quot;€&quot;\ #,##0"/>
      <fill>
        <patternFill patternType="solid">
          <fgColor indexed="64"/>
          <bgColor theme="0"/>
        </patternFill>
      </fill>
      <border diagonalUp="0" diagonalDown="0">
        <top style="thin">
          <color rgb="FF948A54"/>
        </top>
        <bottom style="thin">
          <color rgb="FF948A54"/>
        </bottom>
        <horizontal style="thin">
          <color rgb="FF948A54"/>
        </horizontal>
      </border>
    </dxf>
    <dxf>
      <numFmt numFmtId="2" formatCode="0.00"/>
      <fill>
        <patternFill patternType="solid">
          <fgColor indexed="64"/>
          <bgColor rgb="FFD9D4BD"/>
        </patternFill>
      </fill>
      <border diagonalUp="0" diagonalDown="0">
        <left/>
        <top style="thin">
          <color rgb="FF948A54"/>
        </top>
        <bottom style="thin">
          <color rgb="FF948A54"/>
        </bottom>
      </border>
      <protection locked="0" hidden="0"/>
    </dxf>
    <dxf>
      <numFmt numFmtId="164" formatCode="&quot;€&quot;\ #,##0"/>
      <fill>
        <patternFill patternType="solid">
          <fgColor indexed="64"/>
          <bgColor rgb="FFD7D2BB"/>
        </patternFill>
      </fill>
      <border diagonalUp="0" diagonalDown="0">
        <top style="thin">
          <color rgb="FF948A54"/>
        </top>
        <bottom style="thin">
          <color rgb="FF948A54"/>
        </bottom>
      </border>
      <protection locked="0" hidden="0"/>
    </dxf>
    <dxf>
      <fill>
        <patternFill patternType="solid">
          <fgColor indexed="64"/>
          <bgColor rgb="FFD9D4BD"/>
        </patternFill>
      </fill>
      <border diagonalUp="0" diagonalDown="0">
        <right/>
        <top style="thin">
          <color rgb="FF948A54"/>
        </top>
        <bottom style="thin">
          <color rgb="FF948A54"/>
        </bottom>
      </border>
      <protection locked="0" hidden="0"/>
    </dxf>
    <dxf>
      <fill>
        <patternFill patternType="solid">
          <fgColor indexed="64"/>
          <bgColor rgb="FFD9D4BD"/>
        </patternFill>
      </fill>
      <border diagonalUp="0" diagonalDown="0">
        <left style="dashDot">
          <color rgb="FF7A7146"/>
        </left>
        <right/>
        <top style="thin">
          <color rgb="FF948A54"/>
        </top>
        <bottom style="thin">
          <color rgb="FF948A54"/>
        </bottom>
        <vertical/>
        <horizontal style="thin">
          <color rgb="FF948A54"/>
        </horizontal>
      </border>
      <protection locked="0" hidden="0"/>
    </dxf>
    <dxf>
      <fill>
        <patternFill patternType="solid">
          <fgColor indexed="64"/>
          <bgColor rgb="FFD9D4BD"/>
        </patternFill>
      </fill>
      <border diagonalUp="0" diagonalDown="0">
        <left/>
        <right style="dashDot">
          <color auto="1"/>
        </right>
        <top style="thin">
          <color rgb="FF948A54"/>
        </top>
        <bottom style="thin">
          <color rgb="FF948A54"/>
        </bottom>
        <horizontal style="thin">
          <color rgb="FF948A54"/>
        </horizontal>
      </border>
      <protection locked="0" hidden="0"/>
    </dxf>
    <dxf>
      <fill>
        <patternFill patternType="solid">
          <fgColor indexed="64"/>
          <bgColor rgb="FFD9D4BD"/>
        </patternFill>
      </fill>
      <border diagonalUp="0" diagonalDown="0">
        <top style="thin">
          <color rgb="FF948A54"/>
        </top>
        <bottom style="thin">
          <color rgb="FF948A54"/>
        </bottom>
        <horizontal style="thin">
          <color rgb="FF948A54"/>
        </horizontal>
      </border>
      <protection locked="0" hidden="0"/>
    </dxf>
    <dxf>
      <fill>
        <patternFill patternType="solid">
          <fgColor indexed="64"/>
          <bgColor rgb="FFD9D4BD"/>
        </patternFill>
      </fill>
      <border diagonalUp="0" diagonalDown="0">
        <top style="thin">
          <color rgb="FF948A54"/>
        </top>
        <bottom style="thin">
          <color rgb="FF948A54"/>
        </bottom>
        <horizontal style="thin">
          <color rgb="FF948A54"/>
        </horizontal>
      </border>
      <protection locked="0" hidden="0"/>
    </dxf>
    <dxf>
      <border>
        <bottom style="medium">
          <color rgb="FF7A7146"/>
        </bottom>
      </border>
    </dxf>
    <dxf>
      <font>
        <strike val="0"/>
        <outline val="0"/>
        <shadow val="0"/>
        <u val="none"/>
        <vertAlign val="baseline"/>
        <color theme="0"/>
        <name val="Aptos Narrow"/>
        <family val="2"/>
        <scheme val="minor"/>
      </font>
      <fill>
        <patternFill>
          <fgColor indexed="64"/>
          <bgColor rgb="FF948A54"/>
        </patternFill>
      </fill>
      <alignment horizontal="general" vertical="bottom" textRotation="0" wrapText="1" indent="0" justifyLastLine="0" shrinkToFit="0" readingOrder="0"/>
      <border diagonalUp="0" diagonalDown="0">
        <left style="medium">
          <color rgb="FF7A7146"/>
        </left>
        <right style="medium">
          <color rgb="FF7A7146"/>
        </right>
        <top/>
        <bottom/>
        <vertical style="medium">
          <color rgb="FF7A7146"/>
        </vertical>
        <horizontal/>
      </border>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3" formatCode="0%"/>
      <fill>
        <patternFill patternType="none">
          <fgColor indexed="64"/>
          <bgColor auto="1"/>
        </patternFill>
      </fill>
    </dxf>
    <dxf>
      <fill>
        <patternFill patternType="solid">
          <fgColor indexed="64"/>
          <bgColor rgb="FFD9D4BD"/>
        </patternFill>
      </fill>
      <protection locked="0" hidden="0"/>
    </dxf>
    <dxf>
      <fill>
        <patternFill patternType="solid">
          <fgColor indexed="64"/>
          <bgColor rgb="FFD9D4BD"/>
        </patternFill>
      </fill>
      <protection locked="0" hidden="0"/>
    </dxf>
    <dxf>
      <border>
        <top style="medium">
          <color rgb="FF7A7146"/>
        </top>
      </border>
    </dxf>
    <dxf>
      <border diagonalUp="0" diagonalDown="0">
        <left style="medium">
          <color rgb="FF7A7146"/>
        </left>
        <right style="medium">
          <color rgb="FF7A7146"/>
        </right>
        <top style="medium">
          <color rgb="FF7A7146"/>
        </top>
        <bottom style="medium">
          <color rgb="FF7A7146"/>
        </bottom>
      </border>
    </dxf>
    <dxf>
      <fill>
        <patternFill patternType="none">
          <fgColor indexed="64"/>
          <bgColor auto="1"/>
        </patternFill>
      </fill>
    </dxf>
    <dxf>
      <border>
        <bottom style="medium">
          <color rgb="FF7A7146"/>
        </bottom>
      </border>
    </dxf>
    <dxf>
      <font>
        <b/>
        <strike val="0"/>
        <outline val="0"/>
        <shadow val="0"/>
        <u val="none"/>
        <vertAlign val="baseline"/>
        <sz val="11"/>
        <color theme="0"/>
        <name val="Aptos Narrow"/>
        <family val="2"/>
        <scheme val="minor"/>
      </font>
      <fill>
        <patternFill patternType="solid">
          <fgColor indexed="64"/>
          <bgColor rgb="FF948A54"/>
        </patternFill>
      </fill>
      <alignment horizontal="center" vertical="bottom" textRotation="0" wrapText="0" indent="0" justifyLastLine="0" shrinkToFit="0" readingOrder="0"/>
      <protection locked="1" hidden="0"/>
    </dxf>
  </dxfs>
  <tableStyles count="0" defaultTableStyle="TableStyleMedium2" defaultPivotStyle="PivotStyleLight16"/>
  <colors>
    <mruColors>
      <color rgb="FFFF5050"/>
      <color rgb="FFF18D75"/>
      <color rgb="FFD7D2BB"/>
      <color rgb="FF7A7146"/>
      <color rgb="FFFFFF99"/>
      <color rgb="FFE8E5D8"/>
      <color rgb="FFF7C7AC"/>
      <color rgb="FFFFD1D1"/>
      <color rgb="FFFFFFCC"/>
      <color rgb="FF948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8.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3</xdr:col>
      <xdr:colOff>63558</xdr:colOff>
      <xdr:row>6</xdr:row>
      <xdr:rowOff>10573</xdr:rowOff>
    </xdr:to>
    <xdr:pic>
      <xdr:nvPicPr>
        <xdr:cNvPr id="2" name="Picture 1">
          <a:extLst>
            <a:ext uri="{FF2B5EF4-FFF2-40B4-BE49-F238E27FC236}">
              <a16:creationId xmlns:a16="http://schemas.microsoft.com/office/drawing/2014/main" id="{96163C71-84B2-4845-9DC9-84CF76D7D46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892358" cy="10773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6350</xdr:colOff>
      <xdr:row>0</xdr:row>
      <xdr:rowOff>11651</xdr:rowOff>
    </xdr:from>
    <xdr:to>
      <xdr:col>2</xdr:col>
      <xdr:colOff>682683</xdr:colOff>
      <xdr:row>5</xdr:row>
      <xdr:rowOff>174624</xdr:rowOff>
    </xdr:to>
    <xdr:pic>
      <xdr:nvPicPr>
        <xdr:cNvPr id="4" name="Picture 3">
          <a:extLst>
            <a:ext uri="{FF2B5EF4-FFF2-40B4-BE49-F238E27FC236}">
              <a16:creationId xmlns:a16="http://schemas.microsoft.com/office/drawing/2014/main" id="{69061749-79A0-5DA1-C2E4-13862B0EEA5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50" y="11651"/>
          <a:ext cx="1895533" cy="10678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1257358</xdr:colOff>
      <xdr:row>0</xdr:row>
      <xdr:rowOff>1074198</xdr:rowOff>
    </xdr:to>
    <xdr:pic>
      <xdr:nvPicPr>
        <xdr:cNvPr id="2" name="Picture 1">
          <a:extLst>
            <a:ext uri="{FF2B5EF4-FFF2-40B4-BE49-F238E27FC236}">
              <a16:creationId xmlns:a16="http://schemas.microsoft.com/office/drawing/2014/main" id="{C652498F-D3A7-4EC6-BFDF-C31D96EC810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95533" cy="10773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830321</xdr:colOff>
      <xdr:row>0</xdr:row>
      <xdr:rowOff>1067848</xdr:rowOff>
    </xdr:to>
    <xdr:pic>
      <xdr:nvPicPr>
        <xdr:cNvPr id="2" name="Picture 1">
          <a:extLst>
            <a:ext uri="{FF2B5EF4-FFF2-40B4-BE49-F238E27FC236}">
              <a16:creationId xmlns:a16="http://schemas.microsoft.com/office/drawing/2014/main" id="{9E2027E5-589A-47A8-9C45-E95C1BD2681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92358" cy="10646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449251</xdr:colOff>
      <xdr:row>1</xdr:row>
      <xdr:rowOff>634</xdr:rowOff>
    </xdr:to>
    <xdr:pic>
      <xdr:nvPicPr>
        <xdr:cNvPr id="2" name="Picture 1">
          <a:extLst>
            <a:ext uri="{FF2B5EF4-FFF2-40B4-BE49-F238E27FC236}">
              <a16:creationId xmlns:a16="http://schemas.microsoft.com/office/drawing/2014/main" id="{0EE14EA8-746D-46F3-8582-19461508F90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95533" cy="10678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435033</xdr:colOff>
      <xdr:row>5</xdr:row>
      <xdr:rowOff>162973</xdr:rowOff>
    </xdr:to>
    <xdr:pic>
      <xdr:nvPicPr>
        <xdr:cNvPr id="2" name="Picture 1">
          <a:extLst>
            <a:ext uri="{FF2B5EF4-FFF2-40B4-BE49-F238E27FC236}">
              <a16:creationId xmlns:a16="http://schemas.microsoft.com/office/drawing/2014/main" id="{2E8A29D9-669B-449A-AA15-2F575766A0D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95533" cy="10678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1</xdr:col>
      <xdr:colOff>484246</xdr:colOff>
      <xdr:row>5</xdr:row>
      <xdr:rowOff>155036</xdr:rowOff>
    </xdr:to>
    <xdr:pic>
      <xdr:nvPicPr>
        <xdr:cNvPr id="2" name="Picture 1">
          <a:extLst>
            <a:ext uri="{FF2B5EF4-FFF2-40B4-BE49-F238E27FC236}">
              <a16:creationId xmlns:a16="http://schemas.microsoft.com/office/drawing/2014/main" id="{A70A0A10-FE5F-4F06-8913-47C0D6C1366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0"/>
          <a:ext cx="1887596" cy="10757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1282758</xdr:colOff>
      <xdr:row>5</xdr:row>
      <xdr:rowOff>159798</xdr:rowOff>
    </xdr:to>
    <xdr:pic>
      <xdr:nvPicPr>
        <xdr:cNvPr id="2" name="Picture 1">
          <a:extLst>
            <a:ext uri="{FF2B5EF4-FFF2-40B4-BE49-F238E27FC236}">
              <a16:creationId xmlns:a16="http://schemas.microsoft.com/office/drawing/2014/main" id="{4F6C1F39-3A21-4086-97D2-507E96D790F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92358" cy="10710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VAN STEELANT Silke" id="{39657B49-2BFC-4698-AD63-6B2B81428257}" userId="S::silke.vansteelant@belspo.be::d4172a3f-1453-4e64-b236-ac9b19e3446b"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1F2E5B1-ED06-4148-935A-5B4C1673350D}" name="Table1" displayName="Table1" ref="A5:F26" totalsRowShown="0" headerRowDxfId="53" dataDxfId="51" headerRowBorderDxfId="52" tableBorderDxfId="50" totalsRowBorderDxfId="49">
  <autoFilter ref="A5:F26" xr:uid="{41F2E5B1-ED06-4148-935A-5B4C1673350D}"/>
  <tableColumns count="6">
    <tableColumn id="1" xr3:uid="{86C48B2B-3B95-410B-9493-FCE046E14244}" name="Partner" dataDxfId="48"/>
    <tableColumn id="2" xr3:uid="{057FD636-0E2D-4449-AC40-1E6D4DFC59F6}" name="Type of organisation" dataDxfId="47"/>
    <tableColumn id="7" xr3:uid="{D2C16B33-D6D8-4D81-9FE7-E78409EAFC3F}" name="Max % of costs paid by RHID" dataDxfId="46">
      <calculatedColumnFormula array="1">_xlfn.IFS(Table1[[#This Row],[Type of organisation]]="Public Research Institute",100%,Table1[[#This Row],[Type of organisation]]="Defence Research Institute",100%,Table1[[#This Row],[Type of organisation]]="Private Non-profit Research Centre",100%,Table1[[#This Row],[Type of organisation]]="Private Company - SME",80%,Table1[[#This Row],[Type of organisation]]="Private Company - NON-SME",65%)</calculatedColumnFormula>
    </tableColumn>
    <tableColumn id="3" xr3:uid="{C7CE66E3-68F2-4C3D-9F53-7A4EFF60EC21}" name="Cost Category" dataDxfId="45"/>
    <tableColumn id="4" xr3:uid="{4F8E916F-12B3-46D0-A7D5-7CB0825C79FD}" name="Staff profile" dataDxfId="44"/>
    <tableColumn id="5" xr3:uid="{24B7FEFA-E299-4DB0-BC9B-71E80ABBE06C}" name="Year" dataDxfId="43"/>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3CF0FD4-0070-4B3A-8B37-3296ED088979}" name="Table3" displayName="Table3" ref="A6:Q964" totalsRowShown="0" headerRowDxfId="42" headerRowBorderDxfId="41">
  <autoFilter ref="A6:Q964" xr:uid="{D3CF0FD4-0070-4B3A-8B37-3296ED088979}"/>
  <tableColumns count="17">
    <tableColumn id="1" xr3:uid="{4E65ABF5-A770-4A44-A91F-4476E1FD7AB7}" name="Partner" dataDxfId="40"/>
    <tableColumn id="2" xr3:uid="{CCBEDCDD-FA43-46E5-85C1-13136389ACFF}" name="Cost Category" dataDxfId="39"/>
    <tableColumn id="3" xr3:uid="{0746F729-8E9D-4F7B-B042-4F44BB44E8C1}" name="Year" dataDxfId="38"/>
    <tableColumn id="4" xr3:uid="{A23D0254-9A17-4224-B73A-52A9E1208381}" name="Staff Profile" dataDxfId="37"/>
    <tableColumn id="9" xr3:uid="{4BF9DE59-C3E9-47BD-901E-3C68381D4645}" name="Full name of researcher" dataDxfId="36"/>
    <tableColumn id="5" xr3:uid="{7C90D7AD-8A08-4B85-AB67-09B0F20B059E}" name="Full time monthly cost" dataDxfId="35"/>
    <tableColumn id="6" xr3:uid="{BB043F8B-AE04-445F-9371-D39CE16D9948}" name="PM financed by RHID" dataDxfId="34"/>
    <tableColumn id="10" xr3:uid="{94CC4341-4526-499B-BEFF-142FA6941909}" name="Total Staff Cost charged to RHID" dataDxfId="33">
      <calculatedColumnFormula>Table3[[#This Row],[Full time monthly cost]]*Table3[[#This Row],[PM financed by RHID]]</calculatedColumnFormula>
    </tableColumn>
    <tableColumn id="11" xr3:uid="{A38EAFF1-D486-4404-9687-F7DD7727D693}" name="PM NOT financed by RHID" dataDxfId="32"/>
    <tableColumn id="12" xr3:uid="{1B083756-5E44-4143-9941-E647B23BA22E}" name="Partners contribution to Staff Cost" dataDxfId="31">
      <calculatedColumnFormula>Table3[[#This Row],[Full time monthly cost]]*Table3[[#This Row],[PM NOT financed by RHID]]</calculatedColumnFormula>
    </tableColumn>
    <tableColumn id="15" xr3:uid="{32DC2E5D-DC9E-4D57-BE44-3954BABCC900}" name="Total PM" dataDxfId="30">
      <calculatedColumnFormula>Table3[[#This Row],[PM financed by RHID]]+Table3[[#This Row],[PM NOT financed by RHID]]</calculatedColumnFormula>
    </tableColumn>
    <tableColumn id="7" xr3:uid="{42D5B036-66ED-4222-A001-852B950A869A}" name="Total Staff cost" dataDxfId="29">
      <calculatedColumnFormula>Table3[[#This Row],[Total Staff Cost charged to RHID]]+Table3[[#This Row],[Partners contribution to Staff Cost]]</calculatedColumnFormula>
    </tableColumn>
    <tableColumn id="14" xr3:uid="{C8E40FE5-EE10-445B-9D4B-224816594AEA}" name="Non-Staff Cost financed by RHID" dataDxfId="28"/>
    <tableColumn id="13" xr3:uid="{80042F90-FA58-4BF1-A9EF-D42DC38044D1}" name="Non-Staff Cost NOT financed by RHID" dataDxfId="27"/>
    <tableColumn id="8" xr3:uid="{BA51B763-871A-4979-8A7F-4191901C3D6A}" name="Total Non Staff Cost" dataDxfId="26">
      <calculatedColumnFormula>Table3[[#This Row],[Non-Staff Cost financed by RHID]]+Table3[[#This Row],[Non-Staff Cost NOT financed by RHID]]</calculatedColumnFormula>
    </tableColumn>
    <tableColumn id="16" xr3:uid="{861B4721-0980-4D3D-9FC1-8B4CEABE0597}" name="Description non-staff cost" dataDxfId="25"/>
    <tableColumn id="17" xr3:uid="{187CDE1D-5384-4A7D-8331-967BDC2498B6}" name="Additional description (if applicable)" dataDxfId="2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18" dT="2025-07-29T09:11:35.57" personId="{39657B49-2BFC-4698-AD63-6B2B81428257}" id="{C53967BC-D32D-48D2-B7CE-34F8482319BB}">
    <text>Momenteel wordt er per categorie naarboven afgerond. Hierdoor wordt er eigenlijk te veel betaald. Andere opties zijn naar beneden of afhankelijk van het bedrag afronden. De laatste twee zouden maken dat research instellingen zelf moeten bijdragen.
Gaan we afrondingen blijven behouden en zo ja waar en hoe ronden we af?</text>
  </threadedComment>
  <threadedComment ref="A57" dT="2025-07-29T13:49:38.45" personId="{39657B49-2BFC-4698-AD63-6B2B81428257}" id="{62C2C9DD-88EB-4D82-AEC6-7B2CB4966999}">
    <text>Verschillende experten gaven commentaar over het gebrek aan contingency budget. Maar er is eigenlijk geen optie om dit in te geven (was voorheen ook niet het geval)</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drawing" Target="../drawings/drawing3.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drawing" Target="../drawings/drawing4.x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5.xml"/><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DBA55-86B8-4775-B600-47899D72E409}">
  <dimension ref="A8:S56"/>
  <sheetViews>
    <sheetView zoomScale="90" zoomScaleNormal="90" workbookViewId="0">
      <selection activeCell="C20" sqref="C20"/>
    </sheetView>
  </sheetViews>
  <sheetFormatPr defaultColWidth="8.7265625" defaultRowHeight="14.5" x14ac:dyDescent="0.35"/>
  <cols>
    <col min="1" max="16384" width="8.7265625" style="3"/>
  </cols>
  <sheetData>
    <row r="8" spans="1:19" ht="16" x14ac:dyDescent="0.4">
      <c r="A8" s="7" t="s">
        <v>0</v>
      </c>
      <c r="B8" s="7"/>
      <c r="C8" s="7"/>
      <c r="D8" s="7"/>
      <c r="E8" s="7"/>
      <c r="F8" s="7"/>
      <c r="G8" s="7"/>
      <c r="H8" s="7"/>
      <c r="I8" s="7"/>
      <c r="J8" s="7"/>
      <c r="K8" s="7"/>
      <c r="L8" s="7"/>
      <c r="M8" s="7"/>
      <c r="N8" s="7"/>
      <c r="O8" s="7"/>
      <c r="P8" s="7"/>
      <c r="Q8" s="7"/>
      <c r="R8" s="7"/>
      <c r="S8" s="7"/>
    </row>
    <row r="10" spans="1:19" x14ac:dyDescent="0.35">
      <c r="A10" s="3" t="s">
        <v>1</v>
      </c>
    </row>
    <row r="12" spans="1:19" x14ac:dyDescent="0.35">
      <c r="A12" s="3" t="s">
        <v>2</v>
      </c>
    </row>
    <row r="13" spans="1:19" x14ac:dyDescent="0.35">
      <c r="A13" s="3" t="s">
        <v>3</v>
      </c>
    </row>
    <row r="14" spans="1:19" x14ac:dyDescent="0.35">
      <c r="A14" s="3" t="s">
        <v>128</v>
      </c>
    </row>
    <row r="15" spans="1:19" x14ac:dyDescent="0.35">
      <c r="A15" s="3" t="s">
        <v>4</v>
      </c>
    </row>
    <row r="16" spans="1:19" x14ac:dyDescent="0.35">
      <c r="A16" s="3" t="s">
        <v>5</v>
      </c>
    </row>
    <row r="17" spans="1:19" x14ac:dyDescent="0.35">
      <c r="A17" s="3" t="s">
        <v>6</v>
      </c>
    </row>
    <row r="18" spans="1:19" x14ac:dyDescent="0.35">
      <c r="A18" s="3" t="s">
        <v>7</v>
      </c>
    </row>
    <row r="20" spans="1:19" x14ac:dyDescent="0.35">
      <c r="A20" s="62" t="s">
        <v>2</v>
      </c>
      <c r="B20" s="62"/>
      <c r="C20" s="62"/>
      <c r="D20" s="62"/>
      <c r="E20" s="62"/>
      <c r="F20" s="62"/>
      <c r="G20" s="62"/>
      <c r="H20" s="62"/>
      <c r="I20" s="62"/>
      <c r="J20" s="62"/>
      <c r="K20" s="62"/>
      <c r="L20" s="62"/>
      <c r="M20" s="62"/>
      <c r="N20" s="62"/>
      <c r="O20" s="62"/>
      <c r="P20" s="62"/>
      <c r="Q20" s="62"/>
      <c r="R20" s="62"/>
      <c r="S20" s="62"/>
    </row>
    <row r="22" spans="1:19" x14ac:dyDescent="0.35">
      <c r="A22" s="3" t="s">
        <v>129</v>
      </c>
    </row>
    <row r="24" spans="1:19" x14ac:dyDescent="0.35">
      <c r="A24" s="62" t="s">
        <v>3</v>
      </c>
      <c r="B24" s="62"/>
      <c r="C24" s="62"/>
      <c r="D24" s="62"/>
      <c r="E24" s="62"/>
      <c r="F24" s="62"/>
      <c r="G24" s="62"/>
      <c r="H24" s="62"/>
      <c r="I24" s="62"/>
      <c r="J24" s="62"/>
      <c r="K24" s="62"/>
      <c r="L24" s="62"/>
      <c r="M24" s="62"/>
      <c r="N24" s="62"/>
      <c r="O24" s="62"/>
      <c r="P24" s="62"/>
      <c r="Q24" s="62"/>
      <c r="R24" s="62"/>
      <c r="S24" s="62"/>
    </row>
    <row r="26" spans="1:19" x14ac:dyDescent="0.35">
      <c r="A26" s="3" t="s">
        <v>8</v>
      </c>
    </row>
    <row r="28" spans="1:19" x14ac:dyDescent="0.35">
      <c r="A28" s="62" t="s">
        <v>128</v>
      </c>
      <c r="B28" s="62"/>
      <c r="C28" s="62"/>
      <c r="D28" s="62"/>
      <c r="E28" s="62"/>
      <c r="F28" s="62"/>
      <c r="G28" s="62"/>
      <c r="H28" s="62"/>
      <c r="I28" s="62"/>
      <c r="J28" s="62"/>
      <c r="K28" s="62"/>
      <c r="L28" s="62"/>
      <c r="M28" s="62"/>
      <c r="N28" s="62"/>
      <c r="O28" s="62"/>
      <c r="P28" s="62"/>
      <c r="Q28" s="62"/>
      <c r="R28" s="62"/>
      <c r="S28" s="62"/>
    </row>
    <row r="30" spans="1:19" x14ac:dyDescent="0.35">
      <c r="A30" s="3" t="s">
        <v>9</v>
      </c>
    </row>
    <row r="31" spans="1:19" x14ac:dyDescent="0.35">
      <c r="A31" s="98" t="s">
        <v>10</v>
      </c>
    </row>
    <row r="33" spans="1:19" x14ac:dyDescent="0.35">
      <c r="A33" s="62" t="s">
        <v>4</v>
      </c>
      <c r="B33" s="62"/>
      <c r="C33" s="62"/>
      <c r="D33" s="62"/>
      <c r="E33" s="62"/>
      <c r="F33" s="62"/>
      <c r="G33" s="62"/>
      <c r="H33" s="62"/>
      <c r="I33" s="62"/>
      <c r="J33" s="62"/>
      <c r="K33" s="62"/>
      <c r="L33" s="62"/>
      <c r="M33" s="62"/>
      <c r="N33" s="62"/>
      <c r="O33" s="62"/>
      <c r="P33" s="62"/>
      <c r="Q33" s="62"/>
      <c r="R33" s="62"/>
      <c r="S33" s="62"/>
    </row>
    <row r="35" spans="1:19" x14ac:dyDescent="0.35">
      <c r="A35" s="98" t="s">
        <v>11</v>
      </c>
    </row>
    <row r="36" spans="1:19" x14ac:dyDescent="0.35">
      <c r="A36" s="63" t="s">
        <v>12</v>
      </c>
    </row>
    <row r="37" spans="1:19" x14ac:dyDescent="0.35">
      <c r="A37" s="63" t="s">
        <v>13</v>
      </c>
    </row>
    <row r="38" spans="1:19" x14ac:dyDescent="0.35">
      <c r="A38" s="63" t="s">
        <v>14</v>
      </c>
    </row>
    <row r="39" spans="1:19" x14ac:dyDescent="0.35">
      <c r="A39" s="63" t="s">
        <v>15</v>
      </c>
    </row>
    <row r="40" spans="1:19" x14ac:dyDescent="0.35">
      <c r="A40" s="63" t="s">
        <v>16</v>
      </c>
    </row>
    <row r="42" spans="1:19" x14ac:dyDescent="0.35">
      <c r="A42" s="62" t="s">
        <v>5</v>
      </c>
      <c r="B42" s="62"/>
      <c r="C42" s="62"/>
      <c r="D42" s="62"/>
      <c r="E42" s="62"/>
      <c r="F42" s="62"/>
      <c r="G42" s="62"/>
      <c r="H42" s="62"/>
      <c r="I42" s="62"/>
      <c r="J42" s="62"/>
      <c r="K42" s="62"/>
      <c r="L42" s="62"/>
      <c r="M42" s="62"/>
      <c r="N42" s="62"/>
      <c r="O42" s="62"/>
      <c r="P42" s="62"/>
      <c r="Q42" s="62"/>
      <c r="R42" s="62"/>
      <c r="S42" s="62"/>
    </row>
    <row r="44" spans="1:19" x14ac:dyDescent="0.35">
      <c r="A44" s="3" t="s">
        <v>17</v>
      </c>
    </row>
    <row r="45" spans="1:19" x14ac:dyDescent="0.35">
      <c r="A45" s="98" t="s">
        <v>18</v>
      </c>
    </row>
    <row r="46" spans="1:19" x14ac:dyDescent="0.35">
      <c r="A46" s="98"/>
    </row>
    <row r="47" spans="1:19" x14ac:dyDescent="0.35">
      <c r="A47" s="62" t="s">
        <v>6</v>
      </c>
      <c r="B47" s="62"/>
      <c r="C47" s="62"/>
      <c r="D47" s="62"/>
      <c r="E47" s="62"/>
      <c r="F47" s="62"/>
      <c r="G47" s="62"/>
      <c r="H47" s="62"/>
      <c r="I47" s="62"/>
      <c r="J47" s="62"/>
      <c r="K47" s="62"/>
      <c r="L47" s="62"/>
      <c r="M47" s="62"/>
      <c r="N47" s="62"/>
      <c r="O47" s="62"/>
      <c r="P47" s="62"/>
      <c r="Q47" s="62"/>
      <c r="R47" s="62"/>
      <c r="S47" s="62"/>
    </row>
    <row r="49" spans="1:19" x14ac:dyDescent="0.35">
      <c r="A49" s="3" t="s">
        <v>138</v>
      </c>
    </row>
    <row r="50" spans="1:19" x14ac:dyDescent="0.35">
      <c r="A50" s="3" t="s">
        <v>130</v>
      </c>
    </row>
    <row r="52" spans="1:19" x14ac:dyDescent="0.35">
      <c r="A52" s="3" t="s">
        <v>139</v>
      </c>
    </row>
    <row r="54" spans="1:19" x14ac:dyDescent="0.35">
      <c r="A54" s="62" t="s">
        <v>19</v>
      </c>
      <c r="B54" s="62"/>
      <c r="C54" s="62"/>
      <c r="D54" s="62"/>
      <c r="E54" s="62"/>
      <c r="F54" s="62"/>
      <c r="G54" s="62"/>
      <c r="H54" s="62"/>
      <c r="I54" s="62"/>
      <c r="J54" s="62"/>
      <c r="K54" s="62"/>
      <c r="L54" s="62"/>
      <c r="M54" s="62"/>
      <c r="N54" s="62"/>
      <c r="O54" s="62"/>
      <c r="P54" s="62"/>
      <c r="Q54" s="62"/>
      <c r="R54" s="62"/>
      <c r="S54" s="62"/>
    </row>
    <row r="56" spans="1:19" x14ac:dyDescent="0.35">
      <c r="A56" s="3" t="s">
        <v>20</v>
      </c>
    </row>
  </sheetData>
  <sheetProtection algorithmName="SHA-512" hashValue="oAoIWhJ0gXOFUKJrDC28tmnLx2Ht/1BS/RnCus5S3qzXXpM95JqZIuNCE6nBWvsmtRYyhmSNDJ2tSpr2gGr10Q==" saltValue="apRHx5rwHXY6n3UXTxlVZw=="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001E9-6C03-47D7-B039-DB86EF252189}">
  <dimension ref="A8:H37"/>
  <sheetViews>
    <sheetView topLeftCell="A7" zoomScale="90" zoomScaleNormal="90" workbookViewId="0">
      <selection activeCell="G14" sqref="G14:H14"/>
    </sheetView>
  </sheetViews>
  <sheetFormatPr defaultColWidth="8.7265625" defaultRowHeight="14.5" x14ac:dyDescent="0.35"/>
  <cols>
    <col min="1" max="2" width="8.7265625" style="3"/>
    <col min="3" max="4" width="24.81640625" style="3" bestFit="1" customWidth="1"/>
    <col min="5" max="8" width="24.81640625" style="3" customWidth="1"/>
    <col min="9" max="16384" width="8.7265625" style="3"/>
  </cols>
  <sheetData>
    <row r="8" spans="1:8" ht="28.5" x14ac:dyDescent="0.35">
      <c r="A8" s="5"/>
      <c r="B8" s="186" t="s">
        <v>21</v>
      </c>
      <c r="C8" s="186"/>
      <c r="D8" s="186"/>
      <c r="E8" s="186"/>
      <c r="F8" s="186"/>
      <c r="G8" s="186"/>
      <c r="H8" s="186"/>
    </row>
    <row r="10" spans="1:8" ht="21" x14ac:dyDescent="0.5">
      <c r="B10" s="175" t="s">
        <v>22</v>
      </c>
      <c r="C10" s="175"/>
      <c r="D10" s="175"/>
      <c r="E10" s="175"/>
      <c r="F10" s="175"/>
      <c r="G10" s="175"/>
      <c r="H10" s="175"/>
    </row>
    <row r="11" spans="1:8" ht="14.5" customHeight="1" thickBot="1" x14ac:dyDescent="0.55000000000000004">
      <c r="B11" s="2"/>
      <c r="C11" s="2"/>
      <c r="D11" s="2"/>
      <c r="E11" s="2"/>
      <c r="F11" s="2"/>
      <c r="G11" s="2"/>
      <c r="H11" s="2"/>
    </row>
    <row r="12" spans="1:8" ht="15" thickBot="1" x14ac:dyDescent="0.4">
      <c r="D12" s="178" t="s">
        <v>23</v>
      </c>
      <c r="E12" s="179"/>
      <c r="F12" s="176" t="s">
        <v>24</v>
      </c>
      <c r="G12" s="176"/>
      <c r="H12" s="177"/>
    </row>
    <row r="13" spans="1:8" ht="15" thickBot="1" x14ac:dyDescent="0.4">
      <c r="D13" s="178"/>
      <c r="E13" s="179"/>
      <c r="F13" s="11" t="s">
        <v>25</v>
      </c>
      <c r="G13" s="172" t="s">
        <v>150</v>
      </c>
      <c r="H13" s="190"/>
    </row>
    <row r="14" spans="1:8" ht="50.15" customHeight="1" thickBot="1" x14ac:dyDescent="0.4">
      <c r="B14" s="182" t="s">
        <v>26</v>
      </c>
      <c r="C14" s="183"/>
      <c r="D14" s="180">
        <v>1</v>
      </c>
      <c r="E14" s="181"/>
      <c r="F14" s="8">
        <v>0.8</v>
      </c>
      <c r="G14" s="184">
        <v>0.65</v>
      </c>
      <c r="H14" s="185"/>
    </row>
    <row r="16" spans="1:8" x14ac:dyDescent="0.35">
      <c r="B16" s="187" t="s">
        <v>27</v>
      </c>
      <c r="C16" s="187"/>
      <c r="D16" s="187"/>
      <c r="E16" s="187"/>
      <c r="F16" s="187"/>
      <c r="G16" s="187"/>
      <c r="H16" s="187"/>
    </row>
    <row r="18" spans="2:8" ht="21" x14ac:dyDescent="0.5">
      <c r="B18" s="175" t="s">
        <v>28</v>
      </c>
      <c r="C18" s="175"/>
      <c r="D18" s="175"/>
      <c r="E18" s="175"/>
      <c r="F18" s="175"/>
      <c r="G18" s="175"/>
      <c r="H18" s="175"/>
    </row>
    <row r="19" spans="2:8" ht="14.5" customHeight="1" thickBot="1" x14ac:dyDescent="0.55000000000000004">
      <c r="B19" s="2"/>
      <c r="C19" s="2"/>
      <c r="D19" s="2"/>
      <c r="E19" s="2"/>
      <c r="F19" s="2"/>
      <c r="G19" s="2"/>
      <c r="H19" s="2"/>
    </row>
    <row r="20" spans="2:8" s="4" customFormat="1" ht="50.15" customHeight="1" thickBot="1" x14ac:dyDescent="0.4">
      <c r="C20" s="10" t="s">
        <v>29</v>
      </c>
      <c r="D20" s="10" t="s">
        <v>30</v>
      </c>
      <c r="E20" s="10" t="s">
        <v>31</v>
      </c>
      <c r="F20" s="10" t="s">
        <v>32</v>
      </c>
      <c r="G20" s="10" t="s">
        <v>33</v>
      </c>
      <c r="H20" s="10" t="s">
        <v>34</v>
      </c>
    </row>
    <row r="21" spans="2:8" ht="25" customHeight="1" thickBot="1" x14ac:dyDescent="0.4">
      <c r="B21" s="189" t="s">
        <v>35</v>
      </c>
      <c r="C21" s="9" t="s">
        <v>36</v>
      </c>
      <c r="D21" s="188" t="s">
        <v>37</v>
      </c>
      <c r="E21" s="188" t="s">
        <v>38</v>
      </c>
      <c r="F21" s="188" t="s">
        <v>39</v>
      </c>
      <c r="G21" s="188" t="s">
        <v>38</v>
      </c>
      <c r="H21" s="188" t="s">
        <v>40</v>
      </c>
    </row>
    <row r="22" spans="2:8" ht="25" customHeight="1" thickBot="1" x14ac:dyDescent="0.4">
      <c r="B22" s="189"/>
      <c r="C22" s="9" t="s">
        <v>41</v>
      </c>
      <c r="D22" s="188"/>
      <c r="E22" s="188"/>
      <c r="F22" s="188"/>
      <c r="G22" s="188"/>
      <c r="H22" s="188"/>
    </row>
    <row r="23" spans="2:8" ht="25" customHeight="1" thickBot="1" x14ac:dyDescent="0.4">
      <c r="B23" s="189"/>
      <c r="C23" s="9" t="s">
        <v>42</v>
      </c>
      <c r="D23" s="188"/>
      <c r="E23" s="188"/>
      <c r="F23" s="188"/>
      <c r="G23" s="188"/>
      <c r="H23" s="188"/>
    </row>
    <row r="24" spans="2:8" ht="25" customHeight="1" thickBot="1" x14ac:dyDescent="0.4">
      <c r="B24" s="189"/>
      <c r="C24" s="9" t="s">
        <v>43</v>
      </c>
      <c r="D24" s="188"/>
      <c r="E24" s="188"/>
      <c r="F24" s="188"/>
      <c r="G24" s="188"/>
      <c r="H24" s="188"/>
    </row>
    <row r="25" spans="2:8" ht="25" customHeight="1" thickBot="1" x14ac:dyDescent="0.4">
      <c r="B25" s="189" t="s">
        <v>44</v>
      </c>
      <c r="C25" s="9" t="s">
        <v>36</v>
      </c>
      <c r="D25" s="188" t="s">
        <v>45</v>
      </c>
      <c r="E25" s="188" t="s">
        <v>38</v>
      </c>
      <c r="F25" s="188" t="s">
        <v>39</v>
      </c>
      <c r="G25" s="188" t="s">
        <v>38</v>
      </c>
      <c r="H25" s="188" t="s">
        <v>40</v>
      </c>
    </row>
    <row r="26" spans="2:8" ht="25" customHeight="1" thickBot="1" x14ac:dyDescent="0.4">
      <c r="B26" s="189"/>
      <c r="C26" s="9" t="s">
        <v>41</v>
      </c>
      <c r="D26" s="188"/>
      <c r="E26" s="188"/>
      <c r="F26" s="188"/>
      <c r="G26" s="188"/>
      <c r="H26" s="188"/>
    </row>
    <row r="27" spans="2:8" ht="25" customHeight="1" thickBot="1" x14ac:dyDescent="0.4">
      <c r="B27" s="189"/>
      <c r="C27" s="9" t="s">
        <v>42</v>
      </c>
      <c r="D27" s="188"/>
      <c r="E27" s="188"/>
      <c r="F27" s="188"/>
      <c r="G27" s="188"/>
      <c r="H27" s="188"/>
    </row>
    <row r="28" spans="2:8" ht="25" customHeight="1" thickBot="1" x14ac:dyDescent="0.4">
      <c r="B28" s="189"/>
      <c r="C28" s="9" t="s">
        <v>43</v>
      </c>
      <c r="D28" s="188"/>
      <c r="E28" s="188"/>
      <c r="F28" s="188"/>
      <c r="G28" s="188"/>
      <c r="H28" s="188"/>
    </row>
    <row r="29" spans="2:8" x14ac:dyDescent="0.35">
      <c r="C29" s="174" t="s">
        <v>46</v>
      </c>
      <c r="D29" s="174"/>
      <c r="E29" s="174"/>
      <c r="F29" s="174"/>
      <c r="G29" s="174"/>
      <c r="H29" s="174"/>
    </row>
    <row r="31" spans="2:8" ht="15" thickBot="1" x14ac:dyDescent="0.4"/>
    <row r="32" spans="2:8" ht="130" customHeight="1" thickBot="1" x14ac:dyDescent="0.4">
      <c r="B32" s="172" t="s">
        <v>47</v>
      </c>
      <c r="C32" s="173"/>
      <c r="D32" s="169" t="s">
        <v>48</v>
      </c>
      <c r="E32" s="170"/>
      <c r="F32" s="170"/>
      <c r="G32" s="170"/>
      <c r="H32" s="171"/>
    </row>
    <row r="33" spans="2:8" ht="94" customHeight="1" thickBot="1" x14ac:dyDescent="0.4">
      <c r="B33" s="172" t="s">
        <v>49</v>
      </c>
      <c r="C33" s="173"/>
      <c r="D33" s="169" t="s">
        <v>131</v>
      </c>
      <c r="E33" s="170"/>
      <c r="F33" s="170"/>
      <c r="G33" s="170"/>
      <c r="H33" s="171"/>
    </row>
    <row r="34" spans="2:8" ht="85" customHeight="1" thickBot="1" x14ac:dyDescent="0.4">
      <c r="B34" s="172" t="s">
        <v>50</v>
      </c>
      <c r="C34" s="173"/>
      <c r="D34" s="169" t="s">
        <v>51</v>
      </c>
      <c r="E34" s="170"/>
      <c r="F34" s="170"/>
      <c r="G34" s="170"/>
      <c r="H34" s="171"/>
    </row>
    <row r="35" spans="2:8" ht="85" customHeight="1" thickBot="1" x14ac:dyDescent="0.4">
      <c r="B35" s="172" t="s">
        <v>32</v>
      </c>
      <c r="C35" s="173"/>
      <c r="D35" s="169" t="s">
        <v>52</v>
      </c>
      <c r="E35" s="170"/>
      <c r="F35" s="170"/>
      <c r="G35" s="170"/>
      <c r="H35" s="171"/>
    </row>
    <row r="36" spans="2:8" ht="85" customHeight="1" thickBot="1" x14ac:dyDescent="0.4">
      <c r="B36" s="172" t="s">
        <v>33</v>
      </c>
      <c r="C36" s="173"/>
      <c r="D36" s="169" t="s">
        <v>53</v>
      </c>
      <c r="E36" s="170"/>
      <c r="F36" s="170"/>
      <c r="G36" s="170"/>
      <c r="H36" s="171"/>
    </row>
    <row r="37" spans="2:8" ht="85" customHeight="1" thickBot="1" x14ac:dyDescent="0.4">
      <c r="B37" s="172" t="s">
        <v>34</v>
      </c>
      <c r="C37" s="173"/>
      <c r="D37" s="169" t="s">
        <v>54</v>
      </c>
      <c r="E37" s="170"/>
      <c r="F37" s="170"/>
      <c r="G37" s="170"/>
      <c r="H37" s="171"/>
    </row>
  </sheetData>
  <sheetProtection algorithmName="SHA-512" hashValue="IoVq05RAaB7exw9pChPE9bY8G6hogN/xzNGN7H1w9q7L684pfb8kmuZx3pBvEwTBalTcmN9d0vdV2sJXFIApng==" saltValue="8mBBYxCJNJ7fv8BGM87HyA==" spinCount="100000" sheet="1" objects="1" scenarios="1"/>
  <mergeCells count="35">
    <mergeCell ref="B10:H10"/>
    <mergeCell ref="B8:H8"/>
    <mergeCell ref="B16:H16"/>
    <mergeCell ref="F21:F24"/>
    <mergeCell ref="F25:F28"/>
    <mergeCell ref="G21:G24"/>
    <mergeCell ref="G25:G28"/>
    <mergeCell ref="H21:H24"/>
    <mergeCell ref="H25:H28"/>
    <mergeCell ref="B21:B24"/>
    <mergeCell ref="B25:B28"/>
    <mergeCell ref="D21:D24"/>
    <mergeCell ref="D25:D28"/>
    <mergeCell ref="E21:E24"/>
    <mergeCell ref="E25:E28"/>
    <mergeCell ref="G13:H13"/>
    <mergeCell ref="C29:H29"/>
    <mergeCell ref="B18:H18"/>
    <mergeCell ref="F12:H12"/>
    <mergeCell ref="D12:E13"/>
    <mergeCell ref="D14:E14"/>
    <mergeCell ref="B14:C14"/>
    <mergeCell ref="G14:H14"/>
    <mergeCell ref="D37:H37"/>
    <mergeCell ref="B32:C32"/>
    <mergeCell ref="B33:C33"/>
    <mergeCell ref="B34:C34"/>
    <mergeCell ref="B35:C35"/>
    <mergeCell ref="B36:C36"/>
    <mergeCell ref="B37:C37"/>
    <mergeCell ref="D32:H32"/>
    <mergeCell ref="D33:H33"/>
    <mergeCell ref="D34:H34"/>
    <mergeCell ref="D35:H35"/>
    <mergeCell ref="D36:H3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65234-FEAD-4583-BB83-884B8AFB1F55}">
  <dimension ref="A1:N26"/>
  <sheetViews>
    <sheetView tabSelected="1" workbookViewId="0">
      <selection activeCell="E14" sqref="E14"/>
    </sheetView>
  </sheetViews>
  <sheetFormatPr defaultColWidth="8.7265625" defaultRowHeight="14.5" x14ac:dyDescent="0.35"/>
  <cols>
    <col min="1" max="1" width="9.1796875" style="3" customWidth="1"/>
    <col min="2" max="2" width="20.1796875" style="3" customWidth="1"/>
    <col min="3" max="3" width="27.1796875" style="3" bestFit="1" customWidth="1"/>
    <col min="4" max="4" width="20.7265625" style="3" bestFit="1" customWidth="1"/>
    <col min="5" max="5" width="27.26953125" style="3" bestFit="1" customWidth="1"/>
    <col min="6" max="6" width="8.7265625" style="3"/>
    <col min="7" max="7" width="10.54296875" style="3" customWidth="1"/>
    <col min="8" max="13" width="8.7265625" style="63"/>
    <col min="14" max="14" width="8.7265625" style="63" hidden="1" customWidth="1"/>
    <col min="15" max="16384" width="8.7265625" style="3"/>
  </cols>
  <sheetData>
    <row r="1" spans="1:14" ht="87.65" customHeight="1" x14ac:dyDescent="0.35"/>
    <row r="3" spans="1:14" ht="28.5" x14ac:dyDescent="0.35">
      <c r="A3" s="186" t="s">
        <v>55</v>
      </c>
      <c r="B3" s="186"/>
      <c r="C3" s="186"/>
      <c r="D3" s="186"/>
      <c r="E3" s="186"/>
      <c r="F3" s="186"/>
    </row>
    <row r="5" spans="1:14" ht="15" thickBot="1" x14ac:dyDescent="0.4">
      <c r="A5" s="168" t="s">
        <v>56</v>
      </c>
      <c r="B5" s="168" t="s">
        <v>57</v>
      </c>
      <c r="C5" s="168" t="s">
        <v>58</v>
      </c>
      <c r="D5" s="168" t="s">
        <v>59</v>
      </c>
      <c r="E5" s="168" t="s">
        <v>60</v>
      </c>
      <c r="F5" s="168" t="s">
        <v>61</v>
      </c>
      <c r="N5" s="63" t="s">
        <v>62</v>
      </c>
    </row>
    <row r="6" spans="1:14" x14ac:dyDescent="0.35">
      <c r="A6" s="99" t="s">
        <v>149</v>
      </c>
      <c r="B6" s="99"/>
      <c r="C6" s="164" t="e" cm="1">
        <f t="array" ref="C6">_xlfn.IFS(Table1[[#This Row],[Type of organisation]]="Public Research Institute",100%,Table1[[#This Row],[Type of organisation]]="Defence Research Institute",100%,Table1[[#This Row],[Type of organisation]]="Private Non-profit Research Centre",100%,Table1[[#This Row],[Type of organisation]]="Private Company - SME",80%,Table1[[#This Row],[Type of organisation]]="Private Company - NON-SME",65%)</f>
        <v>#N/A</v>
      </c>
      <c r="D6" s="165" t="s">
        <v>63</v>
      </c>
      <c r="E6" s="166" t="s">
        <v>64</v>
      </c>
      <c r="F6" s="165" t="s">
        <v>65</v>
      </c>
      <c r="N6" s="63" t="s">
        <v>66</v>
      </c>
    </row>
    <row r="7" spans="1:14" x14ac:dyDescent="0.35">
      <c r="A7" s="100" t="s">
        <v>148</v>
      </c>
      <c r="B7" s="100"/>
      <c r="C7" s="163" t="e" cm="1">
        <f t="array" ref="C7">_xlfn.IFS(Table1[[#This Row],[Type of organisation]]="Public Research Institute",100%,Table1[[#This Row],[Type of organisation]]="Defence Research Institute",100%,Table1[[#This Row],[Type of organisation]]="Private Non-profit Research Centre",100%,Table1[[#This Row],[Type of organisation]]="Private Company - SME",80%,Table1[[#This Row],[Type of organisation]]="Private Company - NON-SME",65%)</f>
        <v>#N/A</v>
      </c>
      <c r="D7" t="s">
        <v>68</v>
      </c>
      <c r="E7" s="167" t="s">
        <v>69</v>
      </c>
      <c r="F7" t="s">
        <v>70</v>
      </c>
      <c r="N7" s="63" t="s">
        <v>71</v>
      </c>
    </row>
    <row r="8" spans="1:14" x14ac:dyDescent="0.35">
      <c r="A8" s="100" t="s">
        <v>147</v>
      </c>
      <c r="B8" s="100"/>
      <c r="C8" s="163" t="e" cm="1">
        <f t="array" ref="C8">_xlfn.IFS(Table1[[#This Row],[Type of organisation]]="Public Research Institute",100%,Table1[[#This Row],[Type of organisation]]="Defence Research Institute",100%,Table1[[#This Row],[Type of organisation]]="Private Non-profit Research Centre",100%,Table1[[#This Row],[Type of organisation]]="Private Company - SME",80%,Table1[[#This Row],[Type of organisation]]="Private Company - NON-SME",65%)</f>
        <v>#N/A</v>
      </c>
      <c r="D8" t="s">
        <v>72</v>
      </c>
      <c r="E8" s="167" t="s">
        <v>73</v>
      </c>
      <c r="F8" t="s">
        <v>74</v>
      </c>
      <c r="N8" s="63" t="s">
        <v>75</v>
      </c>
    </row>
    <row r="9" spans="1:14" x14ac:dyDescent="0.35">
      <c r="A9" s="100" t="s">
        <v>146</v>
      </c>
      <c r="B9" s="100"/>
      <c r="C9" s="163" t="e" cm="1">
        <f t="array" ref="C9">_xlfn.IFS(Table1[[#This Row],[Type of organisation]]="Public Research Institute",100%,Table1[[#This Row],[Type of organisation]]="Defence Research Institute",100%,Table1[[#This Row],[Type of organisation]]="Private Non-profit Research Centre",100%,Table1[[#This Row],[Type of organisation]]="Private Company - SME",80%,Table1[[#This Row],[Type of organisation]]="Private Company - NON-SME",65%)</f>
        <v>#N/A</v>
      </c>
      <c r="D9" t="s">
        <v>76</v>
      </c>
      <c r="E9" s="167" t="s">
        <v>77</v>
      </c>
      <c r="F9" t="s">
        <v>78</v>
      </c>
      <c r="N9" s="63" t="s">
        <v>67</v>
      </c>
    </row>
    <row r="10" spans="1:14" x14ac:dyDescent="0.35">
      <c r="A10" s="100" t="s">
        <v>145</v>
      </c>
      <c r="B10" s="100"/>
      <c r="C10" s="163" t="e" cm="1">
        <f t="array" ref="C10">_xlfn.IFS(Table1[[#This Row],[Type of organisation]]="Public Research Institute",100%,Table1[[#This Row],[Type of organisation]]="Defence Research Institute",100%,Table1[[#This Row],[Type of organisation]]="Private Non-profit Research Centre",100%,Table1[[#This Row],[Type of organisation]]="Private Company - SME",80%,Table1[[#This Row],[Type of organisation]]="Private Company - NON-SME",65%)</f>
        <v>#N/A</v>
      </c>
      <c r="D10"/>
      <c r="E10" s="167" t="s">
        <v>152</v>
      </c>
      <c r="F10"/>
      <c r="N10" s="63" t="s">
        <v>151</v>
      </c>
    </row>
    <row r="11" spans="1:14" x14ac:dyDescent="0.35">
      <c r="A11" s="100" t="s">
        <v>79</v>
      </c>
      <c r="B11" s="100"/>
      <c r="C11" s="163" t="e" cm="1">
        <f t="array" ref="C11">_xlfn.IFS(Table1[[#This Row],[Type of organisation]]="Public Research Institute",100%,Table1[[#This Row],[Type of organisation]]="Defence Research Institute",100%,Table1[[#This Row],[Type of organisation]]="Private Non-profit Research Centre",100%,Table1[[#This Row],[Type of organisation]]="Private Company - SME",80%,Table1[[#This Row],[Type of organisation]]="Private Company - NON-SME",65%)</f>
        <v>#N/A</v>
      </c>
      <c r="D11"/>
      <c r="E11" s="167" t="s">
        <v>153</v>
      </c>
      <c r="F11"/>
    </row>
    <row r="12" spans="1:14" x14ac:dyDescent="0.35">
      <c r="A12" s="100" t="s">
        <v>80</v>
      </c>
      <c r="B12" s="100"/>
      <c r="C12" s="163" t="e" cm="1">
        <f t="array" ref="C12">_xlfn.IFS(Table1[[#This Row],[Type of organisation]]="Public Research Institute",100%,Table1[[#This Row],[Type of organisation]]="Defence Research Institute",100%,Table1[[#This Row],[Type of organisation]]="Private Non-profit Research Centre",100%,Table1[[#This Row],[Type of organisation]]="Private Company - SME",80%,Table1[[#This Row],[Type of organisation]]="Private Company - NON-SME",65%)</f>
        <v>#N/A</v>
      </c>
      <c r="D12"/>
      <c r="E12" s="167" t="s">
        <v>154</v>
      </c>
      <c r="F12"/>
    </row>
    <row r="13" spans="1:14" x14ac:dyDescent="0.35">
      <c r="A13" s="100" t="s">
        <v>81</v>
      </c>
      <c r="B13" s="100"/>
      <c r="C13" s="163" t="e" cm="1">
        <f t="array" ref="C13">_xlfn.IFS(Table1[[#This Row],[Type of organisation]]="Public Research Institute",100%,Table1[[#This Row],[Type of organisation]]="Defence Research Institute",100%,Table1[[#This Row],[Type of organisation]]="Private Non-profit Research Centre",100%,Table1[[#This Row],[Type of organisation]]="Private Company - SME",80%,Table1[[#This Row],[Type of organisation]]="Private Company - NON-SME",65%)</f>
        <v>#N/A</v>
      </c>
      <c r="D13"/>
      <c r="E13" s="167" t="s">
        <v>156</v>
      </c>
      <c r="F13"/>
    </row>
    <row r="14" spans="1:14" x14ac:dyDescent="0.35">
      <c r="A14" s="100" t="s">
        <v>82</v>
      </c>
      <c r="B14" s="100"/>
      <c r="C14" s="163" t="e" cm="1">
        <f t="array" ref="C14">_xlfn.IFS(Table1[[#This Row],[Type of organisation]]="Public Research Institute",100%,Table1[[#This Row],[Type of organisation]]="Defence Research Institute",100%,Table1[[#This Row],[Type of organisation]]="Private Non-profit Research Centre",100%,Table1[[#This Row],[Type of organisation]]="Private Company - SME",80%,Table1[[#This Row],[Type of organisation]]="Private Company - NON-SME",65%)</f>
        <v>#N/A</v>
      </c>
      <c r="D14"/>
      <c r="E14" s="100"/>
      <c r="F14"/>
    </row>
    <row r="15" spans="1:14" x14ac:dyDescent="0.35">
      <c r="A15" s="100" t="s">
        <v>83</v>
      </c>
      <c r="B15" s="100"/>
      <c r="C15" s="163" t="e" cm="1">
        <f t="array" ref="C15">_xlfn.IFS(Table1[[#This Row],[Type of organisation]]="Public Research Institute",100%,Table1[[#This Row],[Type of organisation]]="Defence Research Institute",100%,Table1[[#This Row],[Type of organisation]]="Private Non-profit Research Centre",100%,Table1[[#This Row],[Type of organisation]]="Private Company - SME",80%,Table1[[#This Row],[Type of organisation]]="Private Company - NON-SME",65%)</f>
        <v>#N/A</v>
      </c>
      <c r="D15"/>
      <c r="E15" s="100"/>
      <c r="F15"/>
    </row>
    <row r="16" spans="1:14" x14ac:dyDescent="0.35">
      <c r="A16"/>
      <c r="B16"/>
      <c r="C16" s="163"/>
      <c r="D16"/>
      <c r="E16" s="100"/>
      <c r="F16"/>
    </row>
    <row r="17" spans="1:6" x14ac:dyDescent="0.35">
      <c r="A17"/>
      <c r="B17"/>
      <c r="C17" s="163"/>
      <c r="D17"/>
      <c r="E17" s="100"/>
      <c r="F17"/>
    </row>
    <row r="18" spans="1:6" x14ac:dyDescent="0.35">
      <c r="A18"/>
      <c r="B18"/>
      <c r="C18" s="163"/>
      <c r="D18"/>
      <c r="E18" s="100"/>
      <c r="F18"/>
    </row>
    <row r="19" spans="1:6" x14ac:dyDescent="0.35">
      <c r="A19"/>
      <c r="B19"/>
      <c r="C19" s="163"/>
      <c r="D19"/>
      <c r="E19" s="100"/>
      <c r="F19"/>
    </row>
    <row r="20" spans="1:6" x14ac:dyDescent="0.35">
      <c r="A20"/>
      <c r="B20"/>
      <c r="C20" s="163"/>
      <c r="D20"/>
      <c r="E20" s="100"/>
      <c r="F20"/>
    </row>
    <row r="21" spans="1:6" x14ac:dyDescent="0.35">
      <c r="A21"/>
      <c r="B21"/>
      <c r="C21" s="163"/>
      <c r="D21"/>
      <c r="E21" s="100"/>
      <c r="F21"/>
    </row>
    <row r="22" spans="1:6" x14ac:dyDescent="0.35">
      <c r="A22"/>
      <c r="B22"/>
      <c r="C22" s="163"/>
      <c r="D22"/>
      <c r="E22" s="100"/>
      <c r="F22"/>
    </row>
    <row r="23" spans="1:6" x14ac:dyDescent="0.35">
      <c r="A23"/>
      <c r="B23"/>
      <c r="C23" s="163"/>
      <c r="D23"/>
      <c r="E23" s="100"/>
      <c r="F23"/>
    </row>
    <row r="24" spans="1:6" x14ac:dyDescent="0.35">
      <c r="A24"/>
      <c r="B24"/>
      <c r="C24" s="163"/>
      <c r="D24"/>
      <c r="E24" s="100"/>
      <c r="F24"/>
    </row>
    <row r="25" spans="1:6" x14ac:dyDescent="0.35">
      <c r="A25"/>
      <c r="B25"/>
      <c r="C25" s="163"/>
      <c r="D25"/>
      <c r="E25" s="100"/>
      <c r="F25"/>
    </row>
    <row r="26" spans="1:6" x14ac:dyDescent="0.35">
      <c r="A26"/>
      <c r="B26"/>
      <c r="C26" s="163"/>
      <c r="D26"/>
      <c r="E26" s="100"/>
      <c r="F26"/>
    </row>
  </sheetData>
  <sheetProtection algorithmName="SHA-512" hashValue="dS6klt29Le/dH3WIWVURSIX8m6tKEWZE77L8XBt0CjMpFb4CQGJQVtLWY3clEzcebBooUOAnfUnnmaOo4kMf0w==" saltValue="HC7fQMYZMjgR7zP2BNAO/Q==" spinCount="100000" sheet="1" objects="1" scenarios="1"/>
  <mergeCells count="1">
    <mergeCell ref="A3:F3"/>
  </mergeCells>
  <dataValidations count="1">
    <dataValidation type="list" allowBlank="1" showInputMessage="1" showErrorMessage="1" sqref="B6:B26" xr:uid="{A4668DA1-B8F6-468D-940D-8783AB9321A7}">
      <formula1>$N$6:$N$10</formula1>
    </dataValidation>
  </dataValidations>
  <pageMargins left="0.7" right="0.7" top="0.75" bottom="0.75" header="0.3" footer="0.3"/>
  <drawing r:id="rId1"/>
  <legacyDrawing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7DF5A-06CF-4C43-ADA9-6859A9109A28}">
  <dimension ref="A1:S964"/>
  <sheetViews>
    <sheetView zoomScale="80" zoomScaleNormal="80" workbookViewId="0">
      <selection activeCell="P7" activeCellId="3" sqref="A7:G964 I7:I964 M7:N964 P7:Q964"/>
    </sheetView>
  </sheetViews>
  <sheetFormatPr defaultColWidth="8.7265625" defaultRowHeight="14.5" x14ac:dyDescent="0.35"/>
  <cols>
    <col min="1" max="1" width="15.453125" style="3" customWidth="1"/>
    <col min="2" max="2" width="15.1796875" style="3" customWidth="1"/>
    <col min="3" max="3" width="8.7265625" style="3"/>
    <col min="4" max="4" width="27.26953125" style="3" bestFit="1" customWidth="1"/>
    <col min="5" max="5" width="13.1796875" style="3" customWidth="1"/>
    <col min="6" max="6" width="22" style="3" customWidth="1"/>
    <col min="7" max="7" width="13" style="3" customWidth="1"/>
    <col min="8" max="8" width="15.7265625" style="3" customWidth="1"/>
    <col min="9" max="9" width="16.1796875" style="3" customWidth="1"/>
    <col min="10" max="10" width="20.1796875" style="3" customWidth="1"/>
    <col min="11" max="11" width="10.54296875" style="3" bestFit="1" customWidth="1"/>
    <col min="12" max="12" width="10.54296875" style="3" customWidth="1"/>
    <col min="13" max="13" width="15.81640625" style="3" customWidth="1"/>
    <col min="14" max="14" width="17.81640625" style="3" customWidth="1"/>
    <col min="15" max="15" width="11.6328125" style="3" bestFit="1" customWidth="1"/>
    <col min="16" max="16" width="30.90625" style="3" customWidth="1"/>
    <col min="17" max="17" width="21.36328125" style="3" customWidth="1"/>
    <col min="18" max="16384" width="8.7265625" style="3"/>
  </cols>
  <sheetData>
    <row r="1" spans="1:19" ht="86.15" customHeight="1" x14ac:dyDescent="0.35">
      <c r="H1" s="193" t="s">
        <v>142</v>
      </c>
      <c r="I1" s="193"/>
      <c r="J1" s="152" t="s">
        <v>143</v>
      </c>
      <c r="K1" s="151"/>
      <c r="L1" s="151"/>
      <c r="M1" s="151"/>
    </row>
    <row r="3" spans="1:19" ht="34.5" x14ac:dyDescent="0.8">
      <c r="A3" s="192" t="s">
        <v>84</v>
      </c>
      <c r="B3" s="192"/>
      <c r="C3" s="192"/>
      <c r="D3" s="192"/>
      <c r="E3" s="192"/>
      <c r="F3" s="192"/>
      <c r="G3" s="192"/>
      <c r="H3" s="192"/>
      <c r="I3" s="192"/>
      <c r="J3" s="192"/>
      <c r="K3" s="192"/>
      <c r="L3" s="192"/>
      <c r="M3" s="192"/>
      <c r="N3" s="192"/>
      <c r="O3" s="192"/>
      <c r="P3" s="192"/>
      <c r="Q3" s="192"/>
    </row>
    <row r="4" spans="1:19" ht="15" thickBot="1" x14ac:dyDescent="0.4"/>
    <row r="5" spans="1:19" ht="19" thickBot="1" x14ac:dyDescent="0.5">
      <c r="D5" s="191" t="s">
        <v>85</v>
      </c>
      <c r="E5" s="191"/>
      <c r="F5" s="191"/>
      <c r="G5" s="191"/>
      <c r="H5" s="191"/>
      <c r="I5" s="191"/>
      <c r="J5" s="191"/>
      <c r="K5" s="191"/>
      <c r="L5" s="191"/>
      <c r="M5" s="191" t="s">
        <v>86</v>
      </c>
      <c r="N5" s="191"/>
      <c r="O5" s="191"/>
      <c r="P5" s="191"/>
      <c r="Q5" s="191"/>
    </row>
    <row r="6" spans="1:19" s="4" customFormat="1" ht="41.5" customHeight="1" thickBot="1" x14ac:dyDescent="0.4">
      <c r="A6" s="12" t="s">
        <v>56</v>
      </c>
      <c r="B6" s="12" t="s">
        <v>59</v>
      </c>
      <c r="C6" s="12" t="s">
        <v>61</v>
      </c>
      <c r="D6" s="12" t="s">
        <v>87</v>
      </c>
      <c r="E6" s="12" t="s">
        <v>88</v>
      </c>
      <c r="F6" s="12" t="s">
        <v>89</v>
      </c>
      <c r="G6" s="12" t="s">
        <v>90</v>
      </c>
      <c r="H6" s="12" t="s">
        <v>91</v>
      </c>
      <c r="I6" s="12" t="s">
        <v>92</v>
      </c>
      <c r="J6" s="12" t="s">
        <v>93</v>
      </c>
      <c r="K6" s="12" t="s">
        <v>94</v>
      </c>
      <c r="L6" s="12" t="s">
        <v>95</v>
      </c>
      <c r="M6" s="12" t="s">
        <v>96</v>
      </c>
      <c r="N6" s="12" t="s">
        <v>140</v>
      </c>
      <c r="O6" s="12" t="s">
        <v>97</v>
      </c>
      <c r="P6" s="12" t="s">
        <v>132</v>
      </c>
      <c r="Q6" s="12" t="s">
        <v>141</v>
      </c>
    </row>
    <row r="7" spans="1:19" x14ac:dyDescent="0.35">
      <c r="A7" s="114"/>
      <c r="B7" s="112"/>
      <c r="C7" s="112"/>
      <c r="D7" s="115"/>
      <c r="E7" s="112"/>
      <c r="F7" s="116"/>
      <c r="G7" s="149"/>
      <c r="H7" s="13">
        <f>Table3[[#This Row],[Full time monthly cost]]*Table3[[#This Row],[PM financed by RHID]]</f>
        <v>0</v>
      </c>
      <c r="I7" s="149"/>
      <c r="J7" s="13">
        <f>Table3[[#This Row],[Full time monthly cost]]*Table3[[#This Row],[PM NOT financed by RHID]]</f>
        <v>0</v>
      </c>
      <c r="K7" s="147">
        <f>Table3[[#This Row],[PM financed by RHID]]+Table3[[#This Row],[PM NOT financed by RHID]]</f>
        <v>0</v>
      </c>
      <c r="L7" s="17">
        <f>Table3[[#This Row],[Total Staff Cost charged to RHID]]+Table3[[#This Row],[Partners contribution to Staff Cost]]</f>
        <v>0</v>
      </c>
      <c r="M7" s="110"/>
      <c r="N7" s="110"/>
      <c r="O7" s="14">
        <f>Table3[[#This Row],[Non-Staff Cost financed by RHID]]+Table3[[#This Row],[Non-Staff Cost NOT financed by RHID]]</f>
        <v>0</v>
      </c>
      <c r="P7" s="142"/>
      <c r="Q7" s="142"/>
      <c r="S7" s="6"/>
    </row>
    <row r="8" spans="1:19" x14ac:dyDescent="0.35">
      <c r="A8" s="114"/>
      <c r="B8" s="112"/>
      <c r="C8" s="112"/>
      <c r="D8" s="115"/>
      <c r="E8" s="112"/>
      <c r="F8" s="116"/>
      <c r="G8" s="149"/>
      <c r="H8" s="13">
        <f>Table3[[#This Row],[Full time monthly cost]]*Table3[[#This Row],[PM financed by RHID]]</f>
        <v>0</v>
      </c>
      <c r="I8" s="149"/>
      <c r="J8" s="13">
        <f>Table3[[#This Row],[Full time monthly cost]]*Table3[[#This Row],[PM NOT financed by RHID]]</f>
        <v>0</v>
      </c>
      <c r="K8" s="147">
        <f>Table3[[#This Row],[PM financed by RHID]]+Table3[[#This Row],[PM NOT financed by RHID]]</f>
        <v>0</v>
      </c>
      <c r="L8" s="17">
        <f>Table3[[#This Row],[Total Staff Cost charged to RHID]]+Table3[[#This Row],[Partners contribution to Staff Cost]]</f>
        <v>0</v>
      </c>
      <c r="M8" s="110"/>
      <c r="N8" s="110"/>
      <c r="O8" s="14">
        <f>Table3[[#This Row],[Non-Staff Cost financed by RHID]]+Table3[[#This Row],[Non-Staff Cost NOT financed by RHID]]</f>
        <v>0</v>
      </c>
      <c r="P8" s="142"/>
      <c r="Q8" s="142"/>
      <c r="S8" s="6"/>
    </row>
    <row r="9" spans="1:19" x14ac:dyDescent="0.35">
      <c r="A9" s="114"/>
      <c r="B9" s="112"/>
      <c r="C9" s="112"/>
      <c r="D9" s="115"/>
      <c r="E9" s="112"/>
      <c r="F9" s="116"/>
      <c r="G9" s="149"/>
      <c r="H9" s="13">
        <f>Table3[[#This Row],[Full time monthly cost]]*Table3[[#This Row],[PM financed by RHID]]</f>
        <v>0</v>
      </c>
      <c r="I9" s="149"/>
      <c r="J9" s="13">
        <f>Table3[[#This Row],[Full time monthly cost]]*Table3[[#This Row],[PM NOT financed by RHID]]</f>
        <v>0</v>
      </c>
      <c r="K9" s="147">
        <f>Table3[[#This Row],[PM financed by RHID]]+Table3[[#This Row],[PM NOT financed by RHID]]</f>
        <v>0</v>
      </c>
      <c r="L9" s="17">
        <f>Table3[[#This Row],[Total Staff Cost charged to RHID]]+Table3[[#This Row],[Partners contribution to Staff Cost]]</f>
        <v>0</v>
      </c>
      <c r="M9" s="110"/>
      <c r="N9" s="110"/>
      <c r="O9" s="14">
        <f>Table3[[#This Row],[Non-Staff Cost financed by RHID]]+Table3[[#This Row],[Non-Staff Cost NOT financed by RHID]]</f>
        <v>0</v>
      </c>
      <c r="P9" s="142"/>
      <c r="Q9" s="142"/>
      <c r="S9" s="6"/>
    </row>
    <row r="10" spans="1:19" x14ac:dyDescent="0.35">
      <c r="A10" s="114"/>
      <c r="B10" s="112"/>
      <c r="C10" s="112"/>
      <c r="D10" s="115"/>
      <c r="E10" s="112"/>
      <c r="F10" s="116"/>
      <c r="G10" s="149"/>
      <c r="H10" s="13">
        <f>Table3[[#This Row],[Full time monthly cost]]*Table3[[#This Row],[PM financed by RHID]]</f>
        <v>0</v>
      </c>
      <c r="I10" s="149"/>
      <c r="J10" s="13">
        <f>Table3[[#This Row],[Full time monthly cost]]*Table3[[#This Row],[PM NOT financed by RHID]]</f>
        <v>0</v>
      </c>
      <c r="K10" s="147">
        <f>Table3[[#This Row],[PM financed by RHID]]+Table3[[#This Row],[PM NOT financed by RHID]]</f>
        <v>0</v>
      </c>
      <c r="L10" s="17">
        <f>Table3[[#This Row],[Total Staff Cost charged to RHID]]+Table3[[#This Row],[Partners contribution to Staff Cost]]</f>
        <v>0</v>
      </c>
      <c r="M10" s="110"/>
      <c r="N10" s="110"/>
      <c r="O10" s="14">
        <f>Table3[[#This Row],[Non-Staff Cost financed by RHID]]+Table3[[#This Row],[Non-Staff Cost NOT financed by RHID]]</f>
        <v>0</v>
      </c>
      <c r="P10" s="142"/>
      <c r="Q10" s="142"/>
      <c r="S10" s="6"/>
    </row>
    <row r="11" spans="1:19" x14ac:dyDescent="0.35">
      <c r="A11" s="114"/>
      <c r="B11" s="112"/>
      <c r="C11" s="112"/>
      <c r="D11" s="115"/>
      <c r="E11" s="112"/>
      <c r="F11" s="116"/>
      <c r="G11" s="149"/>
      <c r="H11" s="13">
        <f>Table3[[#This Row],[Full time monthly cost]]*Table3[[#This Row],[PM financed by RHID]]</f>
        <v>0</v>
      </c>
      <c r="I11" s="149"/>
      <c r="J11" s="13">
        <f>Table3[[#This Row],[Full time monthly cost]]*Table3[[#This Row],[PM NOT financed by RHID]]</f>
        <v>0</v>
      </c>
      <c r="K11" s="147">
        <f>Table3[[#This Row],[PM financed by RHID]]+Table3[[#This Row],[PM NOT financed by RHID]]</f>
        <v>0</v>
      </c>
      <c r="L11" s="17">
        <f>Table3[[#This Row],[Total Staff Cost charged to RHID]]+Table3[[#This Row],[Partners contribution to Staff Cost]]</f>
        <v>0</v>
      </c>
      <c r="M11" s="110"/>
      <c r="N11" s="110"/>
      <c r="O11" s="14">
        <f>Table3[[#This Row],[Non-Staff Cost financed by RHID]]+Table3[[#This Row],[Non-Staff Cost NOT financed by RHID]]</f>
        <v>0</v>
      </c>
      <c r="P11" s="142"/>
      <c r="Q11" s="142"/>
    </row>
    <row r="12" spans="1:19" x14ac:dyDescent="0.35">
      <c r="A12" s="114"/>
      <c r="B12" s="112"/>
      <c r="C12" s="112"/>
      <c r="D12" s="115"/>
      <c r="E12" s="112"/>
      <c r="F12" s="116"/>
      <c r="G12" s="149"/>
      <c r="H12" s="13">
        <f>Table3[[#This Row],[Full time monthly cost]]*Table3[[#This Row],[PM financed by RHID]]</f>
        <v>0</v>
      </c>
      <c r="I12" s="149"/>
      <c r="J12" s="13">
        <f>Table3[[#This Row],[Full time monthly cost]]*Table3[[#This Row],[PM NOT financed by RHID]]</f>
        <v>0</v>
      </c>
      <c r="K12" s="147">
        <f>Table3[[#This Row],[PM financed by RHID]]+Table3[[#This Row],[PM NOT financed by RHID]]</f>
        <v>0</v>
      </c>
      <c r="L12" s="17">
        <f>Table3[[#This Row],[Total Staff Cost charged to RHID]]+Table3[[#This Row],[Partners contribution to Staff Cost]]</f>
        <v>0</v>
      </c>
      <c r="M12" s="110"/>
      <c r="N12" s="110"/>
      <c r="O12" s="14">
        <f>Table3[[#This Row],[Non-Staff Cost financed by RHID]]+Table3[[#This Row],[Non-Staff Cost NOT financed by RHID]]</f>
        <v>0</v>
      </c>
      <c r="P12" s="142"/>
      <c r="Q12" s="142"/>
    </row>
    <row r="13" spans="1:19" x14ac:dyDescent="0.35">
      <c r="A13" s="114"/>
      <c r="B13" s="112"/>
      <c r="C13" s="112"/>
      <c r="D13" s="115"/>
      <c r="E13" s="112"/>
      <c r="F13" s="116"/>
      <c r="G13" s="149"/>
      <c r="H13" s="13">
        <f>Table3[[#This Row],[Full time monthly cost]]*Table3[[#This Row],[PM financed by RHID]]</f>
        <v>0</v>
      </c>
      <c r="I13" s="149"/>
      <c r="J13" s="13">
        <f>Table3[[#This Row],[Full time monthly cost]]*Table3[[#This Row],[PM NOT financed by RHID]]</f>
        <v>0</v>
      </c>
      <c r="K13" s="147">
        <f>Table3[[#This Row],[PM financed by RHID]]+Table3[[#This Row],[PM NOT financed by RHID]]</f>
        <v>0</v>
      </c>
      <c r="L13" s="17">
        <f>Table3[[#This Row],[Total Staff Cost charged to RHID]]+Table3[[#This Row],[Partners contribution to Staff Cost]]</f>
        <v>0</v>
      </c>
      <c r="M13" s="110"/>
      <c r="N13" s="110"/>
      <c r="O13" s="14">
        <f>Table3[[#This Row],[Non-Staff Cost financed by RHID]]+Table3[[#This Row],[Non-Staff Cost NOT financed by RHID]]</f>
        <v>0</v>
      </c>
      <c r="P13" s="142"/>
      <c r="Q13" s="142"/>
    </row>
    <row r="14" spans="1:19" x14ac:dyDescent="0.35">
      <c r="A14" s="114"/>
      <c r="B14" s="112"/>
      <c r="C14" s="112"/>
      <c r="D14" s="115"/>
      <c r="E14" s="112"/>
      <c r="F14" s="116"/>
      <c r="G14" s="149"/>
      <c r="H14" s="13">
        <f>Table3[[#This Row],[Full time monthly cost]]*Table3[[#This Row],[PM financed by RHID]]</f>
        <v>0</v>
      </c>
      <c r="I14" s="149"/>
      <c r="J14" s="13">
        <f>Table3[[#This Row],[Full time monthly cost]]*Table3[[#This Row],[PM NOT financed by RHID]]</f>
        <v>0</v>
      </c>
      <c r="K14" s="147">
        <f>Table3[[#This Row],[PM financed by RHID]]+Table3[[#This Row],[PM NOT financed by RHID]]</f>
        <v>0</v>
      </c>
      <c r="L14" s="17">
        <f>Table3[[#This Row],[Total Staff Cost charged to RHID]]+Table3[[#This Row],[Partners contribution to Staff Cost]]</f>
        <v>0</v>
      </c>
      <c r="M14" s="110"/>
      <c r="N14" s="110"/>
      <c r="O14" s="14">
        <f>Table3[[#This Row],[Non-Staff Cost financed by RHID]]+Table3[[#This Row],[Non-Staff Cost NOT financed by RHID]]</f>
        <v>0</v>
      </c>
      <c r="P14" s="142"/>
      <c r="Q14" s="142"/>
    </row>
    <row r="15" spans="1:19" x14ac:dyDescent="0.35">
      <c r="A15" s="114"/>
      <c r="B15" s="112"/>
      <c r="C15" s="112"/>
      <c r="D15" s="115"/>
      <c r="E15" s="112"/>
      <c r="F15" s="116"/>
      <c r="G15" s="149"/>
      <c r="H15" s="13">
        <f>Table3[[#This Row],[Full time monthly cost]]*Table3[[#This Row],[PM financed by RHID]]</f>
        <v>0</v>
      </c>
      <c r="I15" s="149"/>
      <c r="J15" s="13">
        <f>Table3[[#This Row],[Full time monthly cost]]*Table3[[#This Row],[PM NOT financed by RHID]]</f>
        <v>0</v>
      </c>
      <c r="K15" s="147">
        <f>Table3[[#This Row],[PM financed by RHID]]+Table3[[#This Row],[PM NOT financed by RHID]]</f>
        <v>0</v>
      </c>
      <c r="L15" s="17">
        <f>Table3[[#This Row],[Total Staff Cost charged to RHID]]+Table3[[#This Row],[Partners contribution to Staff Cost]]</f>
        <v>0</v>
      </c>
      <c r="M15" s="110"/>
      <c r="N15" s="110"/>
      <c r="O15" s="14">
        <f>Table3[[#This Row],[Non-Staff Cost financed by RHID]]+Table3[[#This Row],[Non-Staff Cost NOT financed by RHID]]</f>
        <v>0</v>
      </c>
      <c r="P15" s="142"/>
      <c r="Q15" s="142"/>
    </row>
    <row r="16" spans="1:19" x14ac:dyDescent="0.35">
      <c r="A16" s="114"/>
      <c r="B16" s="112"/>
      <c r="C16" s="112"/>
      <c r="D16" s="115"/>
      <c r="E16" s="112"/>
      <c r="F16" s="116"/>
      <c r="G16" s="149"/>
      <c r="H16" s="13">
        <f>Table3[[#This Row],[Full time monthly cost]]*Table3[[#This Row],[PM financed by RHID]]</f>
        <v>0</v>
      </c>
      <c r="I16" s="149"/>
      <c r="J16" s="13">
        <f>Table3[[#This Row],[Full time monthly cost]]*Table3[[#This Row],[PM NOT financed by RHID]]</f>
        <v>0</v>
      </c>
      <c r="K16" s="147">
        <f>Table3[[#This Row],[PM financed by RHID]]+Table3[[#This Row],[PM NOT financed by RHID]]</f>
        <v>0</v>
      </c>
      <c r="L16" s="17">
        <f>Table3[[#This Row],[Total Staff Cost charged to RHID]]+Table3[[#This Row],[Partners contribution to Staff Cost]]</f>
        <v>0</v>
      </c>
      <c r="M16" s="110"/>
      <c r="N16" s="110"/>
      <c r="O16" s="14">
        <f>Table3[[#This Row],[Non-Staff Cost financed by RHID]]+Table3[[#This Row],[Non-Staff Cost NOT financed by RHID]]</f>
        <v>0</v>
      </c>
      <c r="P16" s="142"/>
      <c r="Q16" s="142"/>
    </row>
    <row r="17" spans="1:17" x14ac:dyDescent="0.35">
      <c r="A17" s="114"/>
      <c r="B17" s="112"/>
      <c r="C17" s="112"/>
      <c r="D17" s="115"/>
      <c r="E17" s="112"/>
      <c r="F17" s="116"/>
      <c r="G17" s="149"/>
      <c r="H17" s="13">
        <f>Table3[[#This Row],[Full time monthly cost]]*Table3[[#This Row],[PM financed by RHID]]</f>
        <v>0</v>
      </c>
      <c r="I17" s="149"/>
      <c r="J17" s="13">
        <f>Table3[[#This Row],[Full time monthly cost]]*Table3[[#This Row],[PM NOT financed by RHID]]</f>
        <v>0</v>
      </c>
      <c r="K17" s="147">
        <f>Table3[[#This Row],[PM financed by RHID]]+Table3[[#This Row],[PM NOT financed by RHID]]</f>
        <v>0</v>
      </c>
      <c r="L17" s="17">
        <f>Table3[[#This Row],[Total Staff Cost charged to RHID]]+Table3[[#This Row],[Partners contribution to Staff Cost]]</f>
        <v>0</v>
      </c>
      <c r="M17" s="110"/>
      <c r="N17" s="110"/>
      <c r="O17" s="14">
        <f>Table3[[#This Row],[Non-Staff Cost financed by RHID]]+Table3[[#This Row],[Non-Staff Cost NOT financed by RHID]]</f>
        <v>0</v>
      </c>
      <c r="P17" s="142"/>
      <c r="Q17" s="142"/>
    </row>
    <row r="18" spans="1:17" x14ac:dyDescent="0.35">
      <c r="A18" s="114"/>
      <c r="B18" s="112"/>
      <c r="C18" s="112"/>
      <c r="D18" s="115"/>
      <c r="E18" s="112"/>
      <c r="F18" s="116"/>
      <c r="G18" s="149"/>
      <c r="H18" s="13">
        <f>Table3[[#This Row],[Full time monthly cost]]*Table3[[#This Row],[PM financed by RHID]]</f>
        <v>0</v>
      </c>
      <c r="I18" s="149"/>
      <c r="J18" s="13">
        <f>Table3[[#This Row],[Full time monthly cost]]*Table3[[#This Row],[PM NOT financed by RHID]]</f>
        <v>0</v>
      </c>
      <c r="K18" s="147">
        <f>Table3[[#This Row],[PM financed by RHID]]+Table3[[#This Row],[PM NOT financed by RHID]]</f>
        <v>0</v>
      </c>
      <c r="L18" s="17">
        <f>Table3[[#This Row],[Total Staff Cost charged to RHID]]+Table3[[#This Row],[Partners contribution to Staff Cost]]</f>
        <v>0</v>
      </c>
      <c r="M18" s="110"/>
      <c r="N18" s="110"/>
      <c r="O18" s="14">
        <f>Table3[[#This Row],[Non-Staff Cost financed by RHID]]+Table3[[#This Row],[Non-Staff Cost NOT financed by RHID]]</f>
        <v>0</v>
      </c>
      <c r="P18" s="142"/>
      <c r="Q18" s="142"/>
    </row>
    <row r="19" spans="1:17" x14ac:dyDescent="0.35">
      <c r="A19" s="114"/>
      <c r="B19" s="112"/>
      <c r="C19" s="112"/>
      <c r="D19" s="115"/>
      <c r="E19" s="112"/>
      <c r="F19" s="116"/>
      <c r="G19" s="149"/>
      <c r="H19" s="13">
        <f>Table3[[#This Row],[Full time monthly cost]]*Table3[[#This Row],[PM financed by RHID]]</f>
        <v>0</v>
      </c>
      <c r="I19" s="149"/>
      <c r="J19" s="13">
        <f>Table3[[#This Row],[Full time monthly cost]]*Table3[[#This Row],[PM NOT financed by RHID]]</f>
        <v>0</v>
      </c>
      <c r="K19" s="147">
        <f>Table3[[#This Row],[PM financed by RHID]]+Table3[[#This Row],[PM NOT financed by RHID]]</f>
        <v>0</v>
      </c>
      <c r="L19" s="17">
        <f>Table3[[#This Row],[Total Staff Cost charged to RHID]]+Table3[[#This Row],[Partners contribution to Staff Cost]]</f>
        <v>0</v>
      </c>
      <c r="M19" s="110"/>
      <c r="N19" s="110"/>
      <c r="O19" s="14">
        <f>Table3[[#This Row],[Non-Staff Cost financed by RHID]]+Table3[[#This Row],[Non-Staff Cost NOT financed by RHID]]</f>
        <v>0</v>
      </c>
      <c r="P19" s="142"/>
      <c r="Q19" s="142"/>
    </row>
    <row r="20" spans="1:17" x14ac:dyDescent="0.35">
      <c r="A20" s="114"/>
      <c r="B20" s="112"/>
      <c r="C20" s="112"/>
      <c r="D20" s="115"/>
      <c r="E20" s="112"/>
      <c r="F20" s="116"/>
      <c r="G20" s="149"/>
      <c r="H20" s="13">
        <f>Table3[[#This Row],[Full time monthly cost]]*Table3[[#This Row],[PM financed by RHID]]</f>
        <v>0</v>
      </c>
      <c r="I20" s="149"/>
      <c r="J20" s="13">
        <f>Table3[[#This Row],[Full time monthly cost]]*Table3[[#This Row],[PM NOT financed by RHID]]</f>
        <v>0</v>
      </c>
      <c r="K20" s="147">
        <f>Table3[[#This Row],[PM financed by RHID]]+Table3[[#This Row],[PM NOT financed by RHID]]</f>
        <v>0</v>
      </c>
      <c r="L20" s="17">
        <f>Table3[[#This Row],[Total Staff Cost charged to RHID]]+Table3[[#This Row],[Partners contribution to Staff Cost]]</f>
        <v>0</v>
      </c>
      <c r="M20" s="110"/>
      <c r="N20" s="110"/>
      <c r="O20" s="14">
        <f>Table3[[#This Row],[Non-Staff Cost financed by RHID]]+Table3[[#This Row],[Non-Staff Cost NOT financed by RHID]]</f>
        <v>0</v>
      </c>
      <c r="P20" s="142"/>
      <c r="Q20" s="142"/>
    </row>
    <row r="21" spans="1:17" x14ac:dyDescent="0.35">
      <c r="A21" s="114"/>
      <c r="B21" s="112"/>
      <c r="C21" s="112"/>
      <c r="D21" s="115"/>
      <c r="E21" s="112"/>
      <c r="F21" s="116"/>
      <c r="G21" s="149"/>
      <c r="H21" s="13">
        <f>Table3[[#This Row],[Full time monthly cost]]*Table3[[#This Row],[PM financed by RHID]]</f>
        <v>0</v>
      </c>
      <c r="I21" s="149"/>
      <c r="J21" s="13">
        <f>Table3[[#This Row],[Full time monthly cost]]*Table3[[#This Row],[PM NOT financed by RHID]]</f>
        <v>0</v>
      </c>
      <c r="K21" s="147">
        <f>Table3[[#This Row],[PM financed by RHID]]+Table3[[#This Row],[PM NOT financed by RHID]]</f>
        <v>0</v>
      </c>
      <c r="L21" s="17">
        <f>Table3[[#This Row],[Total Staff Cost charged to RHID]]+Table3[[#This Row],[Partners contribution to Staff Cost]]</f>
        <v>0</v>
      </c>
      <c r="M21" s="110"/>
      <c r="N21" s="110"/>
      <c r="O21" s="14">
        <f>Table3[[#This Row],[Non-Staff Cost financed by RHID]]+Table3[[#This Row],[Non-Staff Cost NOT financed by RHID]]</f>
        <v>0</v>
      </c>
      <c r="P21" s="142"/>
      <c r="Q21" s="142"/>
    </row>
    <row r="22" spans="1:17" x14ac:dyDescent="0.35">
      <c r="A22" s="114"/>
      <c r="B22" s="112"/>
      <c r="C22" s="112"/>
      <c r="D22" s="115"/>
      <c r="E22" s="112"/>
      <c r="F22" s="116"/>
      <c r="G22" s="149"/>
      <c r="H22" s="13">
        <f>Table3[[#This Row],[Full time monthly cost]]*Table3[[#This Row],[PM financed by RHID]]</f>
        <v>0</v>
      </c>
      <c r="I22" s="149"/>
      <c r="J22" s="13">
        <f>Table3[[#This Row],[Full time monthly cost]]*Table3[[#This Row],[PM NOT financed by RHID]]</f>
        <v>0</v>
      </c>
      <c r="K22" s="147">
        <f>Table3[[#This Row],[PM financed by RHID]]+Table3[[#This Row],[PM NOT financed by RHID]]</f>
        <v>0</v>
      </c>
      <c r="L22" s="17">
        <f>Table3[[#This Row],[Total Staff Cost charged to RHID]]+Table3[[#This Row],[Partners contribution to Staff Cost]]</f>
        <v>0</v>
      </c>
      <c r="M22" s="110"/>
      <c r="N22" s="110"/>
      <c r="O22" s="14">
        <f>Table3[[#This Row],[Non-Staff Cost financed by RHID]]+Table3[[#This Row],[Non-Staff Cost NOT financed by RHID]]</f>
        <v>0</v>
      </c>
      <c r="P22" s="142"/>
      <c r="Q22" s="142"/>
    </row>
    <row r="23" spans="1:17" x14ac:dyDescent="0.35">
      <c r="A23" s="114"/>
      <c r="B23" s="112"/>
      <c r="C23" s="112"/>
      <c r="D23" s="115"/>
      <c r="E23" s="112"/>
      <c r="F23" s="116"/>
      <c r="G23" s="149"/>
      <c r="H23" s="13">
        <f>Table3[[#This Row],[Full time monthly cost]]*Table3[[#This Row],[PM financed by RHID]]</f>
        <v>0</v>
      </c>
      <c r="I23" s="149"/>
      <c r="J23" s="13">
        <f>Table3[[#This Row],[Full time monthly cost]]*Table3[[#This Row],[PM NOT financed by RHID]]</f>
        <v>0</v>
      </c>
      <c r="K23" s="147">
        <f>Table3[[#This Row],[PM financed by RHID]]+Table3[[#This Row],[PM NOT financed by RHID]]</f>
        <v>0</v>
      </c>
      <c r="L23" s="17">
        <f>Table3[[#This Row],[Total Staff Cost charged to RHID]]+Table3[[#This Row],[Partners contribution to Staff Cost]]</f>
        <v>0</v>
      </c>
      <c r="M23" s="110"/>
      <c r="N23" s="110"/>
      <c r="O23" s="14">
        <f>Table3[[#This Row],[Non-Staff Cost financed by RHID]]+Table3[[#This Row],[Non-Staff Cost NOT financed by RHID]]</f>
        <v>0</v>
      </c>
      <c r="P23" s="142"/>
      <c r="Q23" s="142"/>
    </row>
    <row r="24" spans="1:17" x14ac:dyDescent="0.35">
      <c r="A24" s="114"/>
      <c r="B24" s="112"/>
      <c r="C24" s="112"/>
      <c r="D24" s="115"/>
      <c r="E24" s="112"/>
      <c r="F24" s="116"/>
      <c r="G24" s="149"/>
      <c r="H24" s="13">
        <f>Table3[[#This Row],[Full time monthly cost]]*Table3[[#This Row],[PM financed by RHID]]</f>
        <v>0</v>
      </c>
      <c r="I24" s="149"/>
      <c r="J24" s="13">
        <f>Table3[[#This Row],[Full time monthly cost]]*Table3[[#This Row],[PM NOT financed by RHID]]</f>
        <v>0</v>
      </c>
      <c r="K24" s="147">
        <f>Table3[[#This Row],[PM financed by RHID]]+Table3[[#This Row],[PM NOT financed by RHID]]</f>
        <v>0</v>
      </c>
      <c r="L24" s="17">
        <f>Table3[[#This Row],[Total Staff Cost charged to RHID]]+Table3[[#This Row],[Partners contribution to Staff Cost]]</f>
        <v>0</v>
      </c>
      <c r="M24" s="110"/>
      <c r="N24" s="110"/>
      <c r="O24" s="14">
        <f>Table3[[#This Row],[Non-Staff Cost financed by RHID]]+Table3[[#This Row],[Non-Staff Cost NOT financed by RHID]]</f>
        <v>0</v>
      </c>
      <c r="P24" s="142"/>
      <c r="Q24" s="142"/>
    </row>
    <row r="25" spans="1:17" x14ac:dyDescent="0.35">
      <c r="A25" s="114"/>
      <c r="B25" s="112"/>
      <c r="C25" s="112"/>
      <c r="D25" s="115"/>
      <c r="E25" s="112"/>
      <c r="F25" s="116"/>
      <c r="G25" s="149"/>
      <c r="H25" s="13">
        <f>Table3[[#This Row],[Full time monthly cost]]*Table3[[#This Row],[PM financed by RHID]]</f>
        <v>0</v>
      </c>
      <c r="I25" s="149"/>
      <c r="J25" s="13">
        <f>Table3[[#This Row],[Full time monthly cost]]*Table3[[#This Row],[PM NOT financed by RHID]]</f>
        <v>0</v>
      </c>
      <c r="K25" s="147">
        <f>Table3[[#This Row],[PM financed by RHID]]+Table3[[#This Row],[PM NOT financed by RHID]]</f>
        <v>0</v>
      </c>
      <c r="L25" s="17">
        <f>Table3[[#This Row],[Total Staff Cost charged to RHID]]+Table3[[#This Row],[Partners contribution to Staff Cost]]</f>
        <v>0</v>
      </c>
      <c r="M25" s="110"/>
      <c r="N25" s="110"/>
      <c r="O25" s="14">
        <f>Table3[[#This Row],[Non-Staff Cost financed by RHID]]+Table3[[#This Row],[Non-Staff Cost NOT financed by RHID]]</f>
        <v>0</v>
      </c>
      <c r="P25" s="142"/>
      <c r="Q25" s="142"/>
    </row>
    <row r="26" spans="1:17" x14ac:dyDescent="0.35">
      <c r="A26" s="114"/>
      <c r="B26" s="112"/>
      <c r="C26" s="112"/>
      <c r="D26" s="115"/>
      <c r="E26" s="112"/>
      <c r="F26" s="116"/>
      <c r="G26" s="149"/>
      <c r="H26" s="13">
        <f>Table3[[#This Row],[Full time monthly cost]]*Table3[[#This Row],[PM financed by RHID]]</f>
        <v>0</v>
      </c>
      <c r="I26" s="149"/>
      <c r="J26" s="13">
        <f>Table3[[#This Row],[Full time monthly cost]]*Table3[[#This Row],[PM NOT financed by RHID]]</f>
        <v>0</v>
      </c>
      <c r="K26" s="147">
        <f>Table3[[#This Row],[PM financed by RHID]]+Table3[[#This Row],[PM NOT financed by RHID]]</f>
        <v>0</v>
      </c>
      <c r="L26" s="17">
        <f>Table3[[#This Row],[Total Staff Cost charged to RHID]]+Table3[[#This Row],[Partners contribution to Staff Cost]]</f>
        <v>0</v>
      </c>
      <c r="M26" s="110"/>
      <c r="N26" s="110"/>
      <c r="O26" s="14">
        <f>Table3[[#This Row],[Non-Staff Cost financed by RHID]]+Table3[[#This Row],[Non-Staff Cost NOT financed by RHID]]</f>
        <v>0</v>
      </c>
      <c r="P26" s="142"/>
      <c r="Q26" s="142"/>
    </row>
    <row r="27" spans="1:17" x14ac:dyDescent="0.35">
      <c r="A27" s="114"/>
      <c r="B27" s="112"/>
      <c r="C27" s="112"/>
      <c r="D27" s="115"/>
      <c r="E27" s="112"/>
      <c r="F27" s="116"/>
      <c r="G27" s="149"/>
      <c r="H27" s="13">
        <f>Table3[[#This Row],[Full time monthly cost]]*Table3[[#This Row],[PM financed by RHID]]</f>
        <v>0</v>
      </c>
      <c r="I27" s="149"/>
      <c r="J27" s="13">
        <f>Table3[[#This Row],[Full time monthly cost]]*Table3[[#This Row],[PM NOT financed by RHID]]</f>
        <v>0</v>
      </c>
      <c r="K27" s="147">
        <f>Table3[[#This Row],[PM financed by RHID]]+Table3[[#This Row],[PM NOT financed by RHID]]</f>
        <v>0</v>
      </c>
      <c r="L27" s="17">
        <f>Table3[[#This Row],[Total Staff Cost charged to RHID]]+Table3[[#This Row],[Partners contribution to Staff Cost]]</f>
        <v>0</v>
      </c>
      <c r="M27" s="110"/>
      <c r="N27" s="110"/>
      <c r="O27" s="14">
        <f>Table3[[#This Row],[Non-Staff Cost financed by RHID]]+Table3[[#This Row],[Non-Staff Cost NOT financed by RHID]]</f>
        <v>0</v>
      </c>
      <c r="P27" s="142"/>
      <c r="Q27" s="142"/>
    </row>
    <row r="28" spans="1:17" x14ac:dyDescent="0.35">
      <c r="A28" s="114"/>
      <c r="B28" s="112"/>
      <c r="C28" s="112"/>
      <c r="D28" s="115"/>
      <c r="E28" s="112"/>
      <c r="F28" s="116"/>
      <c r="G28" s="149"/>
      <c r="H28" s="13">
        <f>Table3[[#This Row],[Full time monthly cost]]*Table3[[#This Row],[PM financed by RHID]]</f>
        <v>0</v>
      </c>
      <c r="I28" s="149"/>
      <c r="J28" s="13">
        <f>Table3[[#This Row],[Full time monthly cost]]*Table3[[#This Row],[PM NOT financed by RHID]]</f>
        <v>0</v>
      </c>
      <c r="K28" s="147">
        <f>Table3[[#This Row],[PM financed by RHID]]+Table3[[#This Row],[PM NOT financed by RHID]]</f>
        <v>0</v>
      </c>
      <c r="L28" s="17">
        <f>Table3[[#This Row],[Total Staff Cost charged to RHID]]+Table3[[#This Row],[Partners contribution to Staff Cost]]</f>
        <v>0</v>
      </c>
      <c r="M28" s="110"/>
      <c r="N28" s="110"/>
      <c r="O28" s="14">
        <f>Table3[[#This Row],[Non-Staff Cost financed by RHID]]+Table3[[#This Row],[Non-Staff Cost NOT financed by RHID]]</f>
        <v>0</v>
      </c>
      <c r="P28" s="142"/>
      <c r="Q28" s="142"/>
    </row>
    <row r="29" spans="1:17" x14ac:dyDescent="0.35">
      <c r="A29" s="114"/>
      <c r="B29" s="112"/>
      <c r="C29" s="112"/>
      <c r="D29" s="115"/>
      <c r="E29" s="112"/>
      <c r="F29" s="116"/>
      <c r="G29" s="149"/>
      <c r="H29" s="13">
        <f>Table3[[#This Row],[Full time monthly cost]]*Table3[[#This Row],[PM financed by RHID]]</f>
        <v>0</v>
      </c>
      <c r="I29" s="149"/>
      <c r="J29" s="13">
        <f>Table3[[#This Row],[Full time monthly cost]]*Table3[[#This Row],[PM NOT financed by RHID]]</f>
        <v>0</v>
      </c>
      <c r="K29" s="147">
        <f>Table3[[#This Row],[PM financed by RHID]]+Table3[[#This Row],[PM NOT financed by RHID]]</f>
        <v>0</v>
      </c>
      <c r="L29" s="17">
        <f>Table3[[#This Row],[Total Staff Cost charged to RHID]]+Table3[[#This Row],[Partners contribution to Staff Cost]]</f>
        <v>0</v>
      </c>
      <c r="M29" s="110"/>
      <c r="N29" s="110"/>
      <c r="O29" s="14">
        <f>Table3[[#This Row],[Non-Staff Cost financed by RHID]]+Table3[[#This Row],[Non-Staff Cost NOT financed by RHID]]</f>
        <v>0</v>
      </c>
      <c r="P29" s="142"/>
      <c r="Q29" s="142"/>
    </row>
    <row r="30" spans="1:17" x14ac:dyDescent="0.35">
      <c r="A30" s="114"/>
      <c r="B30" s="112"/>
      <c r="C30" s="112"/>
      <c r="D30" s="115"/>
      <c r="E30" s="112"/>
      <c r="F30" s="116"/>
      <c r="G30" s="149"/>
      <c r="H30" s="13">
        <f>Table3[[#This Row],[Full time monthly cost]]*Table3[[#This Row],[PM financed by RHID]]</f>
        <v>0</v>
      </c>
      <c r="I30" s="149"/>
      <c r="J30" s="13">
        <f>Table3[[#This Row],[Full time monthly cost]]*Table3[[#This Row],[PM NOT financed by RHID]]</f>
        <v>0</v>
      </c>
      <c r="K30" s="147">
        <f>Table3[[#This Row],[PM financed by RHID]]+Table3[[#This Row],[PM NOT financed by RHID]]</f>
        <v>0</v>
      </c>
      <c r="L30" s="17">
        <f>Table3[[#This Row],[Total Staff Cost charged to RHID]]+Table3[[#This Row],[Partners contribution to Staff Cost]]</f>
        <v>0</v>
      </c>
      <c r="M30" s="110"/>
      <c r="N30" s="110"/>
      <c r="O30" s="14">
        <f>Table3[[#This Row],[Non-Staff Cost financed by RHID]]+Table3[[#This Row],[Non-Staff Cost NOT financed by RHID]]</f>
        <v>0</v>
      </c>
      <c r="P30" s="142"/>
      <c r="Q30" s="142"/>
    </row>
    <row r="31" spans="1:17" x14ac:dyDescent="0.35">
      <c r="A31" s="114"/>
      <c r="B31" s="112"/>
      <c r="C31" s="112"/>
      <c r="D31" s="115"/>
      <c r="E31" s="112"/>
      <c r="F31" s="116"/>
      <c r="G31" s="149"/>
      <c r="H31" s="13">
        <f>Table3[[#This Row],[Full time monthly cost]]*Table3[[#This Row],[PM financed by RHID]]</f>
        <v>0</v>
      </c>
      <c r="I31" s="149"/>
      <c r="J31" s="13">
        <f>Table3[[#This Row],[Full time monthly cost]]*Table3[[#This Row],[PM NOT financed by RHID]]</f>
        <v>0</v>
      </c>
      <c r="K31" s="147">
        <f>Table3[[#This Row],[PM financed by RHID]]+Table3[[#This Row],[PM NOT financed by RHID]]</f>
        <v>0</v>
      </c>
      <c r="L31" s="17">
        <f>Table3[[#This Row],[Total Staff Cost charged to RHID]]+Table3[[#This Row],[Partners contribution to Staff Cost]]</f>
        <v>0</v>
      </c>
      <c r="M31" s="110"/>
      <c r="N31" s="110"/>
      <c r="O31" s="14">
        <f>Table3[[#This Row],[Non-Staff Cost financed by RHID]]+Table3[[#This Row],[Non-Staff Cost NOT financed by RHID]]</f>
        <v>0</v>
      </c>
      <c r="P31" s="142"/>
      <c r="Q31" s="142"/>
    </row>
    <row r="32" spans="1:17" x14ac:dyDescent="0.35">
      <c r="A32" s="114"/>
      <c r="B32" s="112"/>
      <c r="C32" s="112"/>
      <c r="D32" s="115"/>
      <c r="E32" s="112"/>
      <c r="F32" s="116"/>
      <c r="G32" s="149"/>
      <c r="H32" s="13">
        <f>Table3[[#This Row],[Full time monthly cost]]*Table3[[#This Row],[PM financed by RHID]]</f>
        <v>0</v>
      </c>
      <c r="I32" s="149"/>
      <c r="J32" s="13">
        <f>Table3[[#This Row],[Full time monthly cost]]*Table3[[#This Row],[PM NOT financed by RHID]]</f>
        <v>0</v>
      </c>
      <c r="K32" s="147">
        <f>Table3[[#This Row],[PM financed by RHID]]+Table3[[#This Row],[PM NOT financed by RHID]]</f>
        <v>0</v>
      </c>
      <c r="L32" s="17">
        <f>Table3[[#This Row],[Total Staff Cost charged to RHID]]+Table3[[#This Row],[Partners contribution to Staff Cost]]</f>
        <v>0</v>
      </c>
      <c r="M32" s="110"/>
      <c r="N32" s="110"/>
      <c r="O32" s="14">
        <f>Table3[[#This Row],[Non-Staff Cost financed by RHID]]+Table3[[#This Row],[Non-Staff Cost NOT financed by RHID]]</f>
        <v>0</v>
      </c>
      <c r="P32" s="142"/>
      <c r="Q32" s="142"/>
    </row>
    <row r="33" spans="1:17" x14ac:dyDescent="0.35">
      <c r="A33" s="114"/>
      <c r="B33" s="112"/>
      <c r="C33" s="112"/>
      <c r="D33" s="115"/>
      <c r="E33" s="112"/>
      <c r="F33" s="116"/>
      <c r="G33" s="149"/>
      <c r="H33" s="13">
        <f>Table3[[#This Row],[Full time monthly cost]]*Table3[[#This Row],[PM financed by RHID]]</f>
        <v>0</v>
      </c>
      <c r="I33" s="149"/>
      <c r="J33" s="13">
        <f>Table3[[#This Row],[Full time monthly cost]]*Table3[[#This Row],[PM NOT financed by RHID]]</f>
        <v>0</v>
      </c>
      <c r="K33" s="147">
        <f>Table3[[#This Row],[PM financed by RHID]]+Table3[[#This Row],[PM NOT financed by RHID]]</f>
        <v>0</v>
      </c>
      <c r="L33" s="17">
        <f>Table3[[#This Row],[Total Staff Cost charged to RHID]]+Table3[[#This Row],[Partners contribution to Staff Cost]]</f>
        <v>0</v>
      </c>
      <c r="M33" s="110"/>
      <c r="N33" s="110"/>
      <c r="O33" s="14">
        <f>Table3[[#This Row],[Non-Staff Cost financed by RHID]]+Table3[[#This Row],[Non-Staff Cost NOT financed by RHID]]</f>
        <v>0</v>
      </c>
      <c r="P33" s="142"/>
      <c r="Q33" s="142"/>
    </row>
    <row r="34" spans="1:17" x14ac:dyDescent="0.35">
      <c r="A34" s="114"/>
      <c r="B34" s="112"/>
      <c r="C34" s="112"/>
      <c r="D34" s="115"/>
      <c r="E34" s="112"/>
      <c r="F34" s="116"/>
      <c r="G34" s="149"/>
      <c r="H34" s="13">
        <f>Table3[[#This Row],[Full time monthly cost]]*Table3[[#This Row],[PM financed by RHID]]</f>
        <v>0</v>
      </c>
      <c r="I34" s="149"/>
      <c r="J34" s="13">
        <f>Table3[[#This Row],[Full time monthly cost]]*Table3[[#This Row],[PM NOT financed by RHID]]</f>
        <v>0</v>
      </c>
      <c r="K34" s="147">
        <f>Table3[[#This Row],[PM financed by RHID]]+Table3[[#This Row],[PM NOT financed by RHID]]</f>
        <v>0</v>
      </c>
      <c r="L34" s="17">
        <f>Table3[[#This Row],[Total Staff Cost charged to RHID]]+Table3[[#This Row],[Partners contribution to Staff Cost]]</f>
        <v>0</v>
      </c>
      <c r="M34" s="110"/>
      <c r="N34" s="110"/>
      <c r="O34" s="14">
        <f>Table3[[#This Row],[Non-Staff Cost financed by RHID]]+Table3[[#This Row],[Non-Staff Cost NOT financed by RHID]]</f>
        <v>0</v>
      </c>
      <c r="P34" s="142"/>
      <c r="Q34" s="142"/>
    </row>
    <row r="35" spans="1:17" x14ac:dyDescent="0.35">
      <c r="A35" s="114"/>
      <c r="B35" s="112"/>
      <c r="C35" s="112"/>
      <c r="D35" s="115"/>
      <c r="E35" s="112"/>
      <c r="F35" s="116"/>
      <c r="G35" s="149"/>
      <c r="H35" s="13">
        <f>Table3[[#This Row],[Full time monthly cost]]*Table3[[#This Row],[PM financed by RHID]]</f>
        <v>0</v>
      </c>
      <c r="I35" s="149"/>
      <c r="J35" s="13">
        <f>Table3[[#This Row],[Full time monthly cost]]*Table3[[#This Row],[PM NOT financed by RHID]]</f>
        <v>0</v>
      </c>
      <c r="K35" s="147">
        <f>Table3[[#This Row],[PM financed by RHID]]+Table3[[#This Row],[PM NOT financed by RHID]]</f>
        <v>0</v>
      </c>
      <c r="L35" s="17">
        <f>Table3[[#This Row],[Total Staff Cost charged to RHID]]+Table3[[#This Row],[Partners contribution to Staff Cost]]</f>
        <v>0</v>
      </c>
      <c r="M35" s="110"/>
      <c r="N35" s="110"/>
      <c r="O35" s="14">
        <f>Table3[[#This Row],[Non-Staff Cost financed by RHID]]+Table3[[#This Row],[Non-Staff Cost NOT financed by RHID]]</f>
        <v>0</v>
      </c>
      <c r="P35" s="142"/>
      <c r="Q35" s="142"/>
    </row>
    <row r="36" spans="1:17" x14ac:dyDescent="0.35">
      <c r="A36" s="114"/>
      <c r="B36" s="112"/>
      <c r="C36" s="112"/>
      <c r="D36" s="115"/>
      <c r="E36" s="112"/>
      <c r="F36" s="116"/>
      <c r="G36" s="149"/>
      <c r="H36" s="13">
        <f>Table3[[#This Row],[Full time monthly cost]]*Table3[[#This Row],[PM financed by RHID]]</f>
        <v>0</v>
      </c>
      <c r="I36" s="149"/>
      <c r="J36" s="13">
        <f>Table3[[#This Row],[Full time monthly cost]]*Table3[[#This Row],[PM NOT financed by RHID]]</f>
        <v>0</v>
      </c>
      <c r="K36" s="147">
        <f>Table3[[#This Row],[PM financed by RHID]]+Table3[[#This Row],[PM NOT financed by RHID]]</f>
        <v>0</v>
      </c>
      <c r="L36" s="17">
        <f>Table3[[#This Row],[Total Staff Cost charged to RHID]]+Table3[[#This Row],[Partners contribution to Staff Cost]]</f>
        <v>0</v>
      </c>
      <c r="M36" s="110"/>
      <c r="N36" s="110"/>
      <c r="O36" s="14">
        <f>Table3[[#This Row],[Non-Staff Cost financed by RHID]]+Table3[[#This Row],[Non-Staff Cost NOT financed by RHID]]</f>
        <v>0</v>
      </c>
      <c r="P36" s="142"/>
      <c r="Q36" s="142"/>
    </row>
    <row r="37" spans="1:17" x14ac:dyDescent="0.35">
      <c r="A37" s="114"/>
      <c r="B37" s="112"/>
      <c r="C37" s="112"/>
      <c r="D37" s="115"/>
      <c r="E37" s="112"/>
      <c r="F37" s="116"/>
      <c r="G37" s="149"/>
      <c r="H37" s="13">
        <f>Table3[[#This Row],[Full time monthly cost]]*Table3[[#This Row],[PM financed by RHID]]</f>
        <v>0</v>
      </c>
      <c r="I37" s="149"/>
      <c r="J37" s="13">
        <f>Table3[[#This Row],[Full time monthly cost]]*Table3[[#This Row],[PM NOT financed by RHID]]</f>
        <v>0</v>
      </c>
      <c r="K37" s="147">
        <f>Table3[[#This Row],[PM financed by RHID]]+Table3[[#This Row],[PM NOT financed by RHID]]</f>
        <v>0</v>
      </c>
      <c r="L37" s="17">
        <f>Table3[[#This Row],[Total Staff Cost charged to RHID]]+Table3[[#This Row],[Partners contribution to Staff Cost]]</f>
        <v>0</v>
      </c>
      <c r="M37" s="110"/>
      <c r="N37" s="110"/>
      <c r="O37" s="14">
        <f>Table3[[#This Row],[Non-Staff Cost financed by RHID]]+Table3[[#This Row],[Non-Staff Cost NOT financed by RHID]]</f>
        <v>0</v>
      </c>
      <c r="P37" s="142"/>
      <c r="Q37" s="142"/>
    </row>
    <row r="38" spans="1:17" x14ac:dyDescent="0.35">
      <c r="A38" s="114"/>
      <c r="B38" s="112"/>
      <c r="C38" s="112"/>
      <c r="D38" s="115"/>
      <c r="E38" s="112"/>
      <c r="F38" s="116"/>
      <c r="G38" s="149"/>
      <c r="H38" s="13">
        <f>Table3[[#This Row],[Full time monthly cost]]*Table3[[#This Row],[PM financed by RHID]]</f>
        <v>0</v>
      </c>
      <c r="I38" s="149"/>
      <c r="J38" s="13">
        <f>Table3[[#This Row],[Full time monthly cost]]*Table3[[#This Row],[PM NOT financed by RHID]]</f>
        <v>0</v>
      </c>
      <c r="K38" s="147">
        <f>Table3[[#This Row],[PM financed by RHID]]+Table3[[#This Row],[PM NOT financed by RHID]]</f>
        <v>0</v>
      </c>
      <c r="L38" s="17">
        <f>Table3[[#This Row],[Total Staff Cost charged to RHID]]+Table3[[#This Row],[Partners contribution to Staff Cost]]</f>
        <v>0</v>
      </c>
      <c r="M38" s="110"/>
      <c r="N38" s="110"/>
      <c r="O38" s="14">
        <f>Table3[[#This Row],[Non-Staff Cost financed by RHID]]+Table3[[#This Row],[Non-Staff Cost NOT financed by RHID]]</f>
        <v>0</v>
      </c>
      <c r="P38" s="142"/>
      <c r="Q38" s="142"/>
    </row>
    <row r="39" spans="1:17" x14ac:dyDescent="0.35">
      <c r="A39" s="114"/>
      <c r="B39" s="112"/>
      <c r="C39" s="112"/>
      <c r="D39" s="115"/>
      <c r="E39" s="112"/>
      <c r="F39" s="116"/>
      <c r="G39" s="149"/>
      <c r="H39" s="13">
        <f>Table3[[#This Row],[Full time monthly cost]]*Table3[[#This Row],[PM financed by RHID]]</f>
        <v>0</v>
      </c>
      <c r="I39" s="149"/>
      <c r="J39" s="13">
        <f>Table3[[#This Row],[Full time monthly cost]]*Table3[[#This Row],[PM NOT financed by RHID]]</f>
        <v>0</v>
      </c>
      <c r="K39" s="147">
        <f>Table3[[#This Row],[PM financed by RHID]]+Table3[[#This Row],[PM NOT financed by RHID]]</f>
        <v>0</v>
      </c>
      <c r="L39" s="17">
        <f>Table3[[#This Row],[Total Staff Cost charged to RHID]]+Table3[[#This Row],[Partners contribution to Staff Cost]]</f>
        <v>0</v>
      </c>
      <c r="M39" s="110"/>
      <c r="N39" s="110"/>
      <c r="O39" s="14">
        <f>Table3[[#This Row],[Non-Staff Cost financed by RHID]]+Table3[[#This Row],[Non-Staff Cost NOT financed by RHID]]</f>
        <v>0</v>
      </c>
      <c r="P39" s="142"/>
      <c r="Q39" s="142"/>
    </row>
    <row r="40" spans="1:17" x14ac:dyDescent="0.35">
      <c r="A40" s="114"/>
      <c r="B40" s="112"/>
      <c r="C40" s="112"/>
      <c r="D40" s="115"/>
      <c r="E40" s="112"/>
      <c r="F40" s="116"/>
      <c r="G40" s="149"/>
      <c r="H40" s="13">
        <f>Table3[[#This Row],[Full time monthly cost]]*Table3[[#This Row],[PM financed by RHID]]</f>
        <v>0</v>
      </c>
      <c r="I40" s="149"/>
      <c r="J40" s="13">
        <f>Table3[[#This Row],[Full time monthly cost]]*Table3[[#This Row],[PM NOT financed by RHID]]</f>
        <v>0</v>
      </c>
      <c r="K40" s="147">
        <f>Table3[[#This Row],[PM financed by RHID]]+Table3[[#This Row],[PM NOT financed by RHID]]</f>
        <v>0</v>
      </c>
      <c r="L40" s="17">
        <f>Table3[[#This Row],[Total Staff Cost charged to RHID]]+Table3[[#This Row],[Partners contribution to Staff Cost]]</f>
        <v>0</v>
      </c>
      <c r="M40" s="110"/>
      <c r="N40" s="110"/>
      <c r="O40" s="14">
        <f>Table3[[#This Row],[Non-Staff Cost financed by RHID]]+Table3[[#This Row],[Non-Staff Cost NOT financed by RHID]]</f>
        <v>0</v>
      </c>
      <c r="P40" s="142"/>
      <c r="Q40" s="142"/>
    </row>
    <row r="41" spans="1:17" x14ac:dyDescent="0.35">
      <c r="A41" s="114"/>
      <c r="B41" s="112"/>
      <c r="C41" s="112"/>
      <c r="D41" s="115"/>
      <c r="E41" s="112"/>
      <c r="F41" s="116"/>
      <c r="G41" s="149"/>
      <c r="H41" s="13">
        <f>Table3[[#This Row],[Full time monthly cost]]*Table3[[#This Row],[PM financed by RHID]]</f>
        <v>0</v>
      </c>
      <c r="I41" s="149"/>
      <c r="J41" s="13">
        <f>Table3[[#This Row],[Full time monthly cost]]*Table3[[#This Row],[PM NOT financed by RHID]]</f>
        <v>0</v>
      </c>
      <c r="K41" s="147">
        <f>Table3[[#This Row],[PM financed by RHID]]+Table3[[#This Row],[PM NOT financed by RHID]]</f>
        <v>0</v>
      </c>
      <c r="L41" s="17">
        <f>Table3[[#This Row],[Total Staff Cost charged to RHID]]+Table3[[#This Row],[Partners contribution to Staff Cost]]</f>
        <v>0</v>
      </c>
      <c r="M41" s="110"/>
      <c r="N41" s="110"/>
      <c r="O41" s="14">
        <f>Table3[[#This Row],[Non-Staff Cost financed by RHID]]+Table3[[#This Row],[Non-Staff Cost NOT financed by RHID]]</f>
        <v>0</v>
      </c>
      <c r="P41" s="142"/>
      <c r="Q41" s="142"/>
    </row>
    <row r="42" spans="1:17" x14ac:dyDescent="0.35">
      <c r="A42" s="114"/>
      <c r="B42" s="112"/>
      <c r="C42" s="112"/>
      <c r="D42" s="115"/>
      <c r="E42" s="112"/>
      <c r="F42" s="116"/>
      <c r="G42" s="149"/>
      <c r="H42" s="13">
        <f>Table3[[#This Row],[Full time monthly cost]]*Table3[[#This Row],[PM financed by RHID]]</f>
        <v>0</v>
      </c>
      <c r="I42" s="149"/>
      <c r="J42" s="13">
        <f>Table3[[#This Row],[Full time monthly cost]]*Table3[[#This Row],[PM NOT financed by RHID]]</f>
        <v>0</v>
      </c>
      <c r="K42" s="147">
        <f>Table3[[#This Row],[PM financed by RHID]]+Table3[[#This Row],[PM NOT financed by RHID]]</f>
        <v>0</v>
      </c>
      <c r="L42" s="17">
        <f>Table3[[#This Row],[Total Staff Cost charged to RHID]]+Table3[[#This Row],[Partners contribution to Staff Cost]]</f>
        <v>0</v>
      </c>
      <c r="M42" s="110"/>
      <c r="N42" s="110"/>
      <c r="O42" s="14">
        <f>Table3[[#This Row],[Non-Staff Cost financed by RHID]]+Table3[[#This Row],[Non-Staff Cost NOT financed by RHID]]</f>
        <v>0</v>
      </c>
      <c r="P42" s="142"/>
      <c r="Q42" s="142"/>
    </row>
    <row r="43" spans="1:17" x14ac:dyDescent="0.35">
      <c r="A43" s="114"/>
      <c r="B43" s="112"/>
      <c r="C43" s="112"/>
      <c r="D43" s="115"/>
      <c r="E43" s="112"/>
      <c r="F43" s="116"/>
      <c r="G43" s="149"/>
      <c r="H43" s="13">
        <f>Table3[[#This Row],[Full time monthly cost]]*Table3[[#This Row],[PM financed by RHID]]</f>
        <v>0</v>
      </c>
      <c r="I43" s="149"/>
      <c r="J43" s="13">
        <f>Table3[[#This Row],[Full time monthly cost]]*Table3[[#This Row],[PM NOT financed by RHID]]</f>
        <v>0</v>
      </c>
      <c r="K43" s="147">
        <f>Table3[[#This Row],[PM financed by RHID]]+Table3[[#This Row],[PM NOT financed by RHID]]</f>
        <v>0</v>
      </c>
      <c r="L43" s="17">
        <f>Table3[[#This Row],[Total Staff Cost charged to RHID]]+Table3[[#This Row],[Partners contribution to Staff Cost]]</f>
        <v>0</v>
      </c>
      <c r="M43" s="110"/>
      <c r="N43" s="110"/>
      <c r="O43" s="14">
        <f>Table3[[#This Row],[Non-Staff Cost financed by RHID]]+Table3[[#This Row],[Non-Staff Cost NOT financed by RHID]]</f>
        <v>0</v>
      </c>
      <c r="P43" s="142"/>
      <c r="Q43" s="142"/>
    </row>
    <row r="44" spans="1:17" x14ac:dyDescent="0.35">
      <c r="A44" s="114"/>
      <c r="B44" s="112"/>
      <c r="C44" s="112"/>
      <c r="D44" s="115"/>
      <c r="E44" s="112"/>
      <c r="F44" s="116"/>
      <c r="G44" s="149"/>
      <c r="H44" s="13">
        <f>Table3[[#This Row],[Full time monthly cost]]*Table3[[#This Row],[PM financed by RHID]]</f>
        <v>0</v>
      </c>
      <c r="I44" s="149"/>
      <c r="J44" s="13">
        <f>Table3[[#This Row],[Full time monthly cost]]*Table3[[#This Row],[PM NOT financed by RHID]]</f>
        <v>0</v>
      </c>
      <c r="K44" s="147">
        <f>Table3[[#This Row],[PM financed by RHID]]+Table3[[#This Row],[PM NOT financed by RHID]]</f>
        <v>0</v>
      </c>
      <c r="L44" s="17">
        <f>Table3[[#This Row],[Total Staff Cost charged to RHID]]+Table3[[#This Row],[Partners contribution to Staff Cost]]</f>
        <v>0</v>
      </c>
      <c r="M44" s="110"/>
      <c r="N44" s="110"/>
      <c r="O44" s="14">
        <f>Table3[[#This Row],[Non-Staff Cost financed by RHID]]+Table3[[#This Row],[Non-Staff Cost NOT financed by RHID]]</f>
        <v>0</v>
      </c>
      <c r="P44" s="142"/>
      <c r="Q44" s="142"/>
    </row>
    <row r="45" spans="1:17" x14ac:dyDescent="0.35">
      <c r="A45" s="114"/>
      <c r="B45" s="112"/>
      <c r="C45" s="112"/>
      <c r="D45" s="115"/>
      <c r="E45" s="112"/>
      <c r="F45" s="116"/>
      <c r="G45" s="149"/>
      <c r="H45" s="13">
        <f>Table3[[#This Row],[Full time monthly cost]]*Table3[[#This Row],[PM financed by RHID]]</f>
        <v>0</v>
      </c>
      <c r="I45" s="149"/>
      <c r="J45" s="13">
        <f>Table3[[#This Row],[Full time monthly cost]]*Table3[[#This Row],[PM NOT financed by RHID]]</f>
        <v>0</v>
      </c>
      <c r="K45" s="147">
        <f>Table3[[#This Row],[PM financed by RHID]]+Table3[[#This Row],[PM NOT financed by RHID]]</f>
        <v>0</v>
      </c>
      <c r="L45" s="17">
        <f>Table3[[#This Row],[Total Staff Cost charged to RHID]]+Table3[[#This Row],[Partners contribution to Staff Cost]]</f>
        <v>0</v>
      </c>
      <c r="M45" s="110"/>
      <c r="N45" s="110"/>
      <c r="O45" s="14">
        <f>Table3[[#This Row],[Non-Staff Cost financed by RHID]]+Table3[[#This Row],[Non-Staff Cost NOT financed by RHID]]</f>
        <v>0</v>
      </c>
      <c r="P45" s="142"/>
      <c r="Q45" s="142"/>
    </row>
    <row r="46" spans="1:17" x14ac:dyDescent="0.35">
      <c r="A46" s="114"/>
      <c r="B46" s="112"/>
      <c r="C46" s="112"/>
      <c r="D46" s="115"/>
      <c r="E46" s="112"/>
      <c r="F46" s="116"/>
      <c r="G46" s="149"/>
      <c r="H46" s="13">
        <f>Table3[[#This Row],[Full time monthly cost]]*Table3[[#This Row],[PM financed by RHID]]</f>
        <v>0</v>
      </c>
      <c r="I46" s="149"/>
      <c r="J46" s="13">
        <f>Table3[[#This Row],[Full time monthly cost]]*Table3[[#This Row],[PM NOT financed by RHID]]</f>
        <v>0</v>
      </c>
      <c r="K46" s="147">
        <f>Table3[[#This Row],[PM financed by RHID]]+Table3[[#This Row],[PM NOT financed by RHID]]</f>
        <v>0</v>
      </c>
      <c r="L46" s="17">
        <f>Table3[[#This Row],[Total Staff Cost charged to RHID]]+Table3[[#This Row],[Partners contribution to Staff Cost]]</f>
        <v>0</v>
      </c>
      <c r="M46" s="110"/>
      <c r="N46" s="110"/>
      <c r="O46" s="14">
        <f>Table3[[#This Row],[Non-Staff Cost financed by RHID]]+Table3[[#This Row],[Non-Staff Cost NOT financed by RHID]]</f>
        <v>0</v>
      </c>
      <c r="P46" s="142"/>
      <c r="Q46" s="142"/>
    </row>
    <row r="47" spans="1:17" x14ac:dyDescent="0.35">
      <c r="A47" s="114"/>
      <c r="B47" s="112"/>
      <c r="C47" s="112"/>
      <c r="D47" s="115"/>
      <c r="E47" s="112"/>
      <c r="F47" s="116"/>
      <c r="G47" s="149"/>
      <c r="H47" s="13">
        <f>Table3[[#This Row],[Full time monthly cost]]*Table3[[#This Row],[PM financed by RHID]]</f>
        <v>0</v>
      </c>
      <c r="I47" s="149"/>
      <c r="J47" s="13">
        <f>Table3[[#This Row],[Full time monthly cost]]*Table3[[#This Row],[PM NOT financed by RHID]]</f>
        <v>0</v>
      </c>
      <c r="K47" s="147">
        <f>Table3[[#This Row],[PM financed by RHID]]+Table3[[#This Row],[PM NOT financed by RHID]]</f>
        <v>0</v>
      </c>
      <c r="L47" s="17">
        <f>Table3[[#This Row],[Total Staff Cost charged to RHID]]+Table3[[#This Row],[Partners contribution to Staff Cost]]</f>
        <v>0</v>
      </c>
      <c r="M47" s="110"/>
      <c r="N47" s="110"/>
      <c r="O47" s="14">
        <f>Table3[[#This Row],[Non-Staff Cost financed by RHID]]+Table3[[#This Row],[Non-Staff Cost NOT financed by RHID]]</f>
        <v>0</v>
      </c>
      <c r="P47" s="142"/>
      <c r="Q47" s="142"/>
    </row>
    <row r="48" spans="1:17" x14ac:dyDescent="0.35">
      <c r="A48" s="114"/>
      <c r="B48" s="112"/>
      <c r="C48" s="112"/>
      <c r="D48" s="115"/>
      <c r="E48" s="112"/>
      <c r="F48" s="116"/>
      <c r="G48" s="149"/>
      <c r="H48" s="13">
        <f>Table3[[#This Row],[Full time monthly cost]]*Table3[[#This Row],[PM financed by RHID]]</f>
        <v>0</v>
      </c>
      <c r="I48" s="149"/>
      <c r="J48" s="13">
        <f>Table3[[#This Row],[Full time monthly cost]]*Table3[[#This Row],[PM NOT financed by RHID]]</f>
        <v>0</v>
      </c>
      <c r="K48" s="147">
        <f>Table3[[#This Row],[PM financed by RHID]]+Table3[[#This Row],[PM NOT financed by RHID]]</f>
        <v>0</v>
      </c>
      <c r="L48" s="17">
        <f>Table3[[#This Row],[Total Staff Cost charged to RHID]]+Table3[[#This Row],[Partners contribution to Staff Cost]]</f>
        <v>0</v>
      </c>
      <c r="M48" s="110"/>
      <c r="N48" s="110"/>
      <c r="O48" s="14">
        <f>Table3[[#This Row],[Non-Staff Cost financed by RHID]]+Table3[[#This Row],[Non-Staff Cost NOT financed by RHID]]</f>
        <v>0</v>
      </c>
      <c r="P48" s="142"/>
      <c r="Q48" s="142"/>
    </row>
    <row r="49" spans="1:17" x14ac:dyDescent="0.35">
      <c r="A49" s="114"/>
      <c r="B49" s="112"/>
      <c r="C49" s="112"/>
      <c r="D49" s="115"/>
      <c r="E49" s="112"/>
      <c r="F49" s="116"/>
      <c r="G49" s="149"/>
      <c r="H49" s="13">
        <f>Table3[[#This Row],[Full time monthly cost]]*Table3[[#This Row],[PM financed by RHID]]</f>
        <v>0</v>
      </c>
      <c r="I49" s="149"/>
      <c r="J49" s="13">
        <f>Table3[[#This Row],[Full time monthly cost]]*Table3[[#This Row],[PM NOT financed by RHID]]</f>
        <v>0</v>
      </c>
      <c r="K49" s="147">
        <f>Table3[[#This Row],[PM financed by RHID]]+Table3[[#This Row],[PM NOT financed by RHID]]</f>
        <v>0</v>
      </c>
      <c r="L49" s="17">
        <f>Table3[[#This Row],[Total Staff Cost charged to RHID]]+Table3[[#This Row],[Partners contribution to Staff Cost]]</f>
        <v>0</v>
      </c>
      <c r="M49" s="110"/>
      <c r="N49" s="110"/>
      <c r="O49" s="14">
        <f>Table3[[#This Row],[Non-Staff Cost financed by RHID]]+Table3[[#This Row],[Non-Staff Cost NOT financed by RHID]]</f>
        <v>0</v>
      </c>
      <c r="P49" s="142"/>
      <c r="Q49" s="142"/>
    </row>
    <row r="50" spans="1:17" x14ac:dyDescent="0.35">
      <c r="A50" s="114"/>
      <c r="B50" s="112"/>
      <c r="C50" s="112"/>
      <c r="D50" s="115"/>
      <c r="E50" s="112"/>
      <c r="F50" s="116"/>
      <c r="G50" s="149"/>
      <c r="H50" s="13">
        <f>Table3[[#This Row],[Full time monthly cost]]*Table3[[#This Row],[PM financed by RHID]]</f>
        <v>0</v>
      </c>
      <c r="I50" s="149"/>
      <c r="J50" s="13">
        <f>Table3[[#This Row],[Full time monthly cost]]*Table3[[#This Row],[PM NOT financed by RHID]]</f>
        <v>0</v>
      </c>
      <c r="K50" s="147">
        <f>Table3[[#This Row],[PM financed by RHID]]+Table3[[#This Row],[PM NOT financed by RHID]]</f>
        <v>0</v>
      </c>
      <c r="L50" s="17">
        <f>Table3[[#This Row],[Total Staff Cost charged to RHID]]+Table3[[#This Row],[Partners contribution to Staff Cost]]</f>
        <v>0</v>
      </c>
      <c r="M50" s="110"/>
      <c r="N50" s="110"/>
      <c r="O50" s="14">
        <f>Table3[[#This Row],[Non-Staff Cost financed by RHID]]+Table3[[#This Row],[Non-Staff Cost NOT financed by RHID]]</f>
        <v>0</v>
      </c>
      <c r="P50" s="142"/>
      <c r="Q50" s="142"/>
    </row>
    <row r="51" spans="1:17" x14ac:dyDescent="0.35">
      <c r="A51" s="114"/>
      <c r="B51" s="112"/>
      <c r="C51" s="112"/>
      <c r="D51" s="115"/>
      <c r="E51" s="112"/>
      <c r="F51" s="116"/>
      <c r="G51" s="149"/>
      <c r="H51" s="13">
        <f>Table3[[#This Row],[Full time monthly cost]]*Table3[[#This Row],[PM financed by RHID]]</f>
        <v>0</v>
      </c>
      <c r="I51" s="149"/>
      <c r="J51" s="13">
        <f>Table3[[#This Row],[Full time monthly cost]]*Table3[[#This Row],[PM NOT financed by RHID]]</f>
        <v>0</v>
      </c>
      <c r="K51" s="147">
        <f>Table3[[#This Row],[PM financed by RHID]]+Table3[[#This Row],[PM NOT financed by RHID]]</f>
        <v>0</v>
      </c>
      <c r="L51" s="17">
        <f>Table3[[#This Row],[Total Staff Cost charged to RHID]]+Table3[[#This Row],[Partners contribution to Staff Cost]]</f>
        <v>0</v>
      </c>
      <c r="M51" s="110"/>
      <c r="N51" s="110"/>
      <c r="O51" s="14">
        <f>Table3[[#This Row],[Non-Staff Cost financed by RHID]]+Table3[[#This Row],[Non-Staff Cost NOT financed by RHID]]</f>
        <v>0</v>
      </c>
      <c r="P51" s="142"/>
      <c r="Q51" s="142"/>
    </row>
    <row r="52" spans="1:17" x14ac:dyDescent="0.35">
      <c r="A52" s="114"/>
      <c r="B52" s="112"/>
      <c r="C52" s="112"/>
      <c r="D52" s="115"/>
      <c r="E52" s="112"/>
      <c r="F52" s="116"/>
      <c r="G52" s="149"/>
      <c r="H52" s="13">
        <f>Table3[[#This Row],[Full time monthly cost]]*Table3[[#This Row],[PM financed by RHID]]</f>
        <v>0</v>
      </c>
      <c r="I52" s="149"/>
      <c r="J52" s="13">
        <f>Table3[[#This Row],[Full time monthly cost]]*Table3[[#This Row],[PM NOT financed by RHID]]</f>
        <v>0</v>
      </c>
      <c r="K52" s="147">
        <f>Table3[[#This Row],[PM financed by RHID]]+Table3[[#This Row],[PM NOT financed by RHID]]</f>
        <v>0</v>
      </c>
      <c r="L52" s="17">
        <f>Table3[[#This Row],[Total Staff Cost charged to RHID]]+Table3[[#This Row],[Partners contribution to Staff Cost]]</f>
        <v>0</v>
      </c>
      <c r="M52" s="110"/>
      <c r="N52" s="110"/>
      <c r="O52" s="14">
        <f>Table3[[#This Row],[Non-Staff Cost financed by RHID]]+Table3[[#This Row],[Non-Staff Cost NOT financed by RHID]]</f>
        <v>0</v>
      </c>
      <c r="P52" s="142"/>
      <c r="Q52" s="142"/>
    </row>
    <row r="53" spans="1:17" x14ac:dyDescent="0.35">
      <c r="A53" s="114"/>
      <c r="B53" s="112"/>
      <c r="C53" s="112"/>
      <c r="D53" s="115"/>
      <c r="E53" s="112"/>
      <c r="F53" s="116"/>
      <c r="G53" s="149"/>
      <c r="H53" s="13">
        <f>Table3[[#This Row],[Full time monthly cost]]*Table3[[#This Row],[PM financed by RHID]]</f>
        <v>0</v>
      </c>
      <c r="I53" s="149"/>
      <c r="J53" s="13">
        <f>Table3[[#This Row],[Full time monthly cost]]*Table3[[#This Row],[PM NOT financed by RHID]]</f>
        <v>0</v>
      </c>
      <c r="K53" s="147">
        <f>Table3[[#This Row],[PM financed by RHID]]+Table3[[#This Row],[PM NOT financed by RHID]]</f>
        <v>0</v>
      </c>
      <c r="L53" s="17">
        <f>Table3[[#This Row],[Total Staff Cost charged to RHID]]+Table3[[#This Row],[Partners contribution to Staff Cost]]</f>
        <v>0</v>
      </c>
      <c r="M53" s="110"/>
      <c r="N53" s="110"/>
      <c r="O53" s="14">
        <f>Table3[[#This Row],[Non-Staff Cost financed by RHID]]+Table3[[#This Row],[Non-Staff Cost NOT financed by RHID]]</f>
        <v>0</v>
      </c>
      <c r="P53" s="142"/>
      <c r="Q53" s="142"/>
    </row>
    <row r="54" spans="1:17" x14ac:dyDescent="0.35">
      <c r="A54" s="114"/>
      <c r="B54" s="112"/>
      <c r="C54" s="112"/>
      <c r="D54" s="115"/>
      <c r="E54" s="112"/>
      <c r="F54" s="116"/>
      <c r="G54" s="149"/>
      <c r="H54" s="13">
        <f>Table3[[#This Row],[Full time monthly cost]]*Table3[[#This Row],[PM financed by RHID]]</f>
        <v>0</v>
      </c>
      <c r="I54" s="149"/>
      <c r="J54" s="13">
        <f>Table3[[#This Row],[Full time monthly cost]]*Table3[[#This Row],[PM NOT financed by RHID]]</f>
        <v>0</v>
      </c>
      <c r="K54" s="147">
        <f>Table3[[#This Row],[PM financed by RHID]]+Table3[[#This Row],[PM NOT financed by RHID]]</f>
        <v>0</v>
      </c>
      <c r="L54" s="17">
        <f>Table3[[#This Row],[Total Staff Cost charged to RHID]]+Table3[[#This Row],[Partners contribution to Staff Cost]]</f>
        <v>0</v>
      </c>
      <c r="M54" s="110"/>
      <c r="N54" s="110"/>
      <c r="O54" s="14">
        <f>Table3[[#This Row],[Non-Staff Cost financed by RHID]]+Table3[[#This Row],[Non-Staff Cost NOT financed by RHID]]</f>
        <v>0</v>
      </c>
      <c r="P54" s="142"/>
      <c r="Q54" s="142"/>
    </row>
    <row r="55" spans="1:17" x14ac:dyDescent="0.35">
      <c r="A55" s="114"/>
      <c r="B55" s="112"/>
      <c r="C55" s="112"/>
      <c r="D55" s="115"/>
      <c r="E55" s="112"/>
      <c r="F55" s="116"/>
      <c r="G55" s="149"/>
      <c r="H55" s="13">
        <f>Table3[[#This Row],[Full time monthly cost]]*Table3[[#This Row],[PM financed by RHID]]</f>
        <v>0</v>
      </c>
      <c r="I55" s="149"/>
      <c r="J55" s="13">
        <f>Table3[[#This Row],[Full time monthly cost]]*Table3[[#This Row],[PM NOT financed by RHID]]</f>
        <v>0</v>
      </c>
      <c r="K55" s="147">
        <f>Table3[[#This Row],[PM financed by RHID]]+Table3[[#This Row],[PM NOT financed by RHID]]</f>
        <v>0</v>
      </c>
      <c r="L55" s="17">
        <f>Table3[[#This Row],[Total Staff Cost charged to RHID]]+Table3[[#This Row],[Partners contribution to Staff Cost]]</f>
        <v>0</v>
      </c>
      <c r="M55" s="110"/>
      <c r="N55" s="110"/>
      <c r="O55" s="14">
        <f>Table3[[#This Row],[Non-Staff Cost financed by RHID]]+Table3[[#This Row],[Non-Staff Cost NOT financed by RHID]]</f>
        <v>0</v>
      </c>
      <c r="P55" s="142"/>
      <c r="Q55" s="142"/>
    </row>
    <row r="56" spans="1:17" x14ac:dyDescent="0.35">
      <c r="A56" s="114"/>
      <c r="B56" s="112"/>
      <c r="C56" s="112"/>
      <c r="D56" s="115"/>
      <c r="E56" s="112"/>
      <c r="F56" s="116"/>
      <c r="G56" s="149"/>
      <c r="H56" s="13">
        <f>Table3[[#This Row],[Full time monthly cost]]*Table3[[#This Row],[PM financed by RHID]]</f>
        <v>0</v>
      </c>
      <c r="I56" s="149"/>
      <c r="J56" s="13">
        <f>Table3[[#This Row],[Full time monthly cost]]*Table3[[#This Row],[PM NOT financed by RHID]]</f>
        <v>0</v>
      </c>
      <c r="K56" s="147">
        <f>Table3[[#This Row],[PM financed by RHID]]+Table3[[#This Row],[PM NOT financed by RHID]]</f>
        <v>0</v>
      </c>
      <c r="L56" s="17">
        <f>Table3[[#This Row],[Total Staff Cost charged to RHID]]+Table3[[#This Row],[Partners contribution to Staff Cost]]</f>
        <v>0</v>
      </c>
      <c r="M56" s="110"/>
      <c r="N56" s="110"/>
      <c r="O56" s="14">
        <f>Table3[[#This Row],[Non-Staff Cost financed by RHID]]+Table3[[#This Row],[Non-Staff Cost NOT financed by RHID]]</f>
        <v>0</v>
      </c>
      <c r="P56" s="142"/>
      <c r="Q56" s="142"/>
    </row>
    <row r="57" spans="1:17" x14ac:dyDescent="0.35">
      <c r="A57" s="114"/>
      <c r="B57" s="112"/>
      <c r="C57" s="112"/>
      <c r="D57" s="115"/>
      <c r="E57" s="112"/>
      <c r="F57" s="116"/>
      <c r="G57" s="149"/>
      <c r="H57" s="13">
        <f>Table3[[#This Row],[Full time monthly cost]]*Table3[[#This Row],[PM financed by RHID]]</f>
        <v>0</v>
      </c>
      <c r="I57" s="149"/>
      <c r="J57" s="13">
        <f>Table3[[#This Row],[Full time monthly cost]]*Table3[[#This Row],[PM NOT financed by RHID]]</f>
        <v>0</v>
      </c>
      <c r="K57" s="147">
        <f>Table3[[#This Row],[PM financed by RHID]]+Table3[[#This Row],[PM NOT financed by RHID]]</f>
        <v>0</v>
      </c>
      <c r="L57" s="17">
        <f>Table3[[#This Row],[Total Staff Cost charged to RHID]]+Table3[[#This Row],[Partners contribution to Staff Cost]]</f>
        <v>0</v>
      </c>
      <c r="M57" s="110"/>
      <c r="N57" s="110"/>
      <c r="O57" s="14">
        <f>Table3[[#This Row],[Non-Staff Cost financed by RHID]]+Table3[[#This Row],[Non-Staff Cost NOT financed by RHID]]</f>
        <v>0</v>
      </c>
      <c r="P57" s="142"/>
      <c r="Q57" s="142"/>
    </row>
    <row r="58" spans="1:17" x14ac:dyDescent="0.35">
      <c r="A58" s="114"/>
      <c r="B58" s="112"/>
      <c r="C58" s="112"/>
      <c r="D58" s="115"/>
      <c r="E58" s="112"/>
      <c r="F58" s="116"/>
      <c r="G58" s="149"/>
      <c r="H58" s="13">
        <f>Table3[[#This Row],[Full time monthly cost]]*Table3[[#This Row],[PM financed by RHID]]</f>
        <v>0</v>
      </c>
      <c r="I58" s="149"/>
      <c r="J58" s="13">
        <f>Table3[[#This Row],[Full time monthly cost]]*Table3[[#This Row],[PM NOT financed by RHID]]</f>
        <v>0</v>
      </c>
      <c r="K58" s="147">
        <f>Table3[[#This Row],[PM financed by RHID]]+Table3[[#This Row],[PM NOT financed by RHID]]</f>
        <v>0</v>
      </c>
      <c r="L58" s="17">
        <f>Table3[[#This Row],[Total Staff Cost charged to RHID]]+Table3[[#This Row],[Partners contribution to Staff Cost]]</f>
        <v>0</v>
      </c>
      <c r="M58" s="110"/>
      <c r="N58" s="110"/>
      <c r="O58" s="14">
        <f>Table3[[#This Row],[Non-Staff Cost financed by RHID]]+Table3[[#This Row],[Non-Staff Cost NOT financed by RHID]]</f>
        <v>0</v>
      </c>
      <c r="P58" s="142"/>
      <c r="Q58" s="142"/>
    </row>
    <row r="59" spans="1:17" x14ac:dyDescent="0.35">
      <c r="A59" s="114"/>
      <c r="B59" s="112"/>
      <c r="C59" s="112"/>
      <c r="D59" s="115"/>
      <c r="E59" s="112"/>
      <c r="F59" s="116"/>
      <c r="G59" s="149"/>
      <c r="H59" s="13">
        <f>Table3[[#This Row],[Full time monthly cost]]*Table3[[#This Row],[PM financed by RHID]]</f>
        <v>0</v>
      </c>
      <c r="I59" s="149"/>
      <c r="J59" s="13">
        <f>Table3[[#This Row],[Full time monthly cost]]*Table3[[#This Row],[PM NOT financed by RHID]]</f>
        <v>0</v>
      </c>
      <c r="K59" s="147">
        <f>Table3[[#This Row],[PM financed by RHID]]+Table3[[#This Row],[PM NOT financed by RHID]]</f>
        <v>0</v>
      </c>
      <c r="L59" s="17">
        <f>Table3[[#This Row],[Total Staff Cost charged to RHID]]+Table3[[#This Row],[Partners contribution to Staff Cost]]</f>
        <v>0</v>
      </c>
      <c r="M59" s="110"/>
      <c r="N59" s="110"/>
      <c r="O59" s="14">
        <f>Table3[[#This Row],[Non-Staff Cost financed by RHID]]+Table3[[#This Row],[Non-Staff Cost NOT financed by RHID]]</f>
        <v>0</v>
      </c>
      <c r="P59" s="142"/>
      <c r="Q59" s="142"/>
    </row>
    <row r="60" spans="1:17" x14ac:dyDescent="0.35">
      <c r="A60" s="114"/>
      <c r="B60" s="112"/>
      <c r="C60" s="112"/>
      <c r="D60" s="115"/>
      <c r="E60" s="112"/>
      <c r="F60" s="116"/>
      <c r="G60" s="149"/>
      <c r="H60" s="13">
        <f>Table3[[#This Row],[Full time monthly cost]]*Table3[[#This Row],[PM financed by RHID]]</f>
        <v>0</v>
      </c>
      <c r="I60" s="149"/>
      <c r="J60" s="13">
        <f>Table3[[#This Row],[Full time monthly cost]]*Table3[[#This Row],[PM NOT financed by RHID]]</f>
        <v>0</v>
      </c>
      <c r="K60" s="147">
        <f>Table3[[#This Row],[PM financed by RHID]]+Table3[[#This Row],[PM NOT financed by RHID]]</f>
        <v>0</v>
      </c>
      <c r="L60" s="17">
        <f>Table3[[#This Row],[Total Staff Cost charged to RHID]]+Table3[[#This Row],[Partners contribution to Staff Cost]]</f>
        <v>0</v>
      </c>
      <c r="M60" s="110"/>
      <c r="N60" s="110"/>
      <c r="O60" s="14">
        <f>Table3[[#This Row],[Non-Staff Cost financed by RHID]]+Table3[[#This Row],[Non-Staff Cost NOT financed by RHID]]</f>
        <v>0</v>
      </c>
      <c r="P60" s="142"/>
      <c r="Q60" s="142"/>
    </row>
    <row r="61" spans="1:17" x14ac:dyDescent="0.35">
      <c r="A61" s="114"/>
      <c r="B61" s="112"/>
      <c r="C61" s="112"/>
      <c r="D61" s="115"/>
      <c r="E61" s="112"/>
      <c r="F61" s="116"/>
      <c r="G61" s="149"/>
      <c r="H61" s="13">
        <f>Table3[[#This Row],[Full time monthly cost]]*Table3[[#This Row],[PM financed by RHID]]</f>
        <v>0</v>
      </c>
      <c r="I61" s="149"/>
      <c r="J61" s="13">
        <f>Table3[[#This Row],[Full time monthly cost]]*Table3[[#This Row],[PM NOT financed by RHID]]</f>
        <v>0</v>
      </c>
      <c r="K61" s="147">
        <f>Table3[[#This Row],[PM financed by RHID]]+Table3[[#This Row],[PM NOT financed by RHID]]</f>
        <v>0</v>
      </c>
      <c r="L61" s="17">
        <f>Table3[[#This Row],[Total Staff Cost charged to RHID]]+Table3[[#This Row],[Partners contribution to Staff Cost]]</f>
        <v>0</v>
      </c>
      <c r="M61" s="110"/>
      <c r="N61" s="110"/>
      <c r="O61" s="14">
        <f>Table3[[#This Row],[Non-Staff Cost financed by RHID]]+Table3[[#This Row],[Non-Staff Cost NOT financed by RHID]]</f>
        <v>0</v>
      </c>
      <c r="P61" s="142"/>
      <c r="Q61" s="142"/>
    </row>
    <row r="62" spans="1:17" x14ac:dyDescent="0.35">
      <c r="A62" s="114"/>
      <c r="B62" s="112"/>
      <c r="C62" s="112"/>
      <c r="D62" s="115"/>
      <c r="E62" s="112"/>
      <c r="F62" s="116"/>
      <c r="G62" s="149"/>
      <c r="H62" s="13">
        <f>Table3[[#This Row],[Full time monthly cost]]*Table3[[#This Row],[PM financed by RHID]]</f>
        <v>0</v>
      </c>
      <c r="I62" s="149"/>
      <c r="J62" s="13">
        <f>Table3[[#This Row],[Full time monthly cost]]*Table3[[#This Row],[PM NOT financed by RHID]]</f>
        <v>0</v>
      </c>
      <c r="K62" s="147">
        <f>Table3[[#This Row],[PM financed by RHID]]+Table3[[#This Row],[PM NOT financed by RHID]]</f>
        <v>0</v>
      </c>
      <c r="L62" s="17">
        <f>Table3[[#This Row],[Total Staff Cost charged to RHID]]+Table3[[#This Row],[Partners contribution to Staff Cost]]</f>
        <v>0</v>
      </c>
      <c r="M62" s="110"/>
      <c r="N62" s="110"/>
      <c r="O62" s="14">
        <f>Table3[[#This Row],[Non-Staff Cost financed by RHID]]+Table3[[#This Row],[Non-Staff Cost NOT financed by RHID]]</f>
        <v>0</v>
      </c>
      <c r="P62" s="142"/>
      <c r="Q62" s="142"/>
    </row>
    <row r="63" spans="1:17" x14ac:dyDescent="0.35">
      <c r="A63" s="114"/>
      <c r="B63" s="112"/>
      <c r="C63" s="112"/>
      <c r="D63" s="115"/>
      <c r="E63" s="112"/>
      <c r="F63" s="116"/>
      <c r="G63" s="149"/>
      <c r="H63" s="13">
        <f>Table3[[#This Row],[Full time monthly cost]]*Table3[[#This Row],[PM financed by RHID]]</f>
        <v>0</v>
      </c>
      <c r="I63" s="149"/>
      <c r="J63" s="13">
        <f>Table3[[#This Row],[Full time monthly cost]]*Table3[[#This Row],[PM NOT financed by RHID]]</f>
        <v>0</v>
      </c>
      <c r="K63" s="147">
        <f>Table3[[#This Row],[PM financed by RHID]]+Table3[[#This Row],[PM NOT financed by RHID]]</f>
        <v>0</v>
      </c>
      <c r="L63" s="17">
        <f>Table3[[#This Row],[Total Staff Cost charged to RHID]]+Table3[[#This Row],[Partners contribution to Staff Cost]]</f>
        <v>0</v>
      </c>
      <c r="M63" s="110"/>
      <c r="N63" s="110"/>
      <c r="O63" s="14">
        <f>Table3[[#This Row],[Non-Staff Cost financed by RHID]]+Table3[[#This Row],[Non-Staff Cost NOT financed by RHID]]</f>
        <v>0</v>
      </c>
      <c r="P63" s="142"/>
      <c r="Q63" s="142"/>
    </row>
    <row r="64" spans="1:17" x14ac:dyDescent="0.35">
      <c r="A64" s="114"/>
      <c r="B64" s="112"/>
      <c r="C64" s="112"/>
      <c r="D64" s="115"/>
      <c r="E64" s="112"/>
      <c r="F64" s="116"/>
      <c r="G64" s="149"/>
      <c r="H64" s="13">
        <f>Table3[[#This Row],[Full time monthly cost]]*Table3[[#This Row],[PM financed by RHID]]</f>
        <v>0</v>
      </c>
      <c r="I64" s="149"/>
      <c r="J64" s="13">
        <f>Table3[[#This Row],[Full time monthly cost]]*Table3[[#This Row],[PM NOT financed by RHID]]</f>
        <v>0</v>
      </c>
      <c r="K64" s="147">
        <f>Table3[[#This Row],[PM financed by RHID]]+Table3[[#This Row],[PM NOT financed by RHID]]</f>
        <v>0</v>
      </c>
      <c r="L64" s="17">
        <f>Table3[[#This Row],[Total Staff Cost charged to RHID]]+Table3[[#This Row],[Partners contribution to Staff Cost]]</f>
        <v>0</v>
      </c>
      <c r="M64" s="110"/>
      <c r="N64" s="110"/>
      <c r="O64" s="14">
        <f>Table3[[#This Row],[Non-Staff Cost financed by RHID]]+Table3[[#This Row],[Non-Staff Cost NOT financed by RHID]]</f>
        <v>0</v>
      </c>
      <c r="P64" s="142"/>
      <c r="Q64" s="142"/>
    </row>
    <row r="65" spans="1:17" x14ac:dyDescent="0.35">
      <c r="A65" s="114"/>
      <c r="B65" s="112"/>
      <c r="C65" s="112"/>
      <c r="D65" s="115"/>
      <c r="E65" s="112"/>
      <c r="F65" s="116"/>
      <c r="G65" s="149"/>
      <c r="H65" s="13">
        <f>Table3[[#This Row],[Full time monthly cost]]*Table3[[#This Row],[PM financed by RHID]]</f>
        <v>0</v>
      </c>
      <c r="I65" s="149"/>
      <c r="J65" s="13">
        <f>Table3[[#This Row],[Full time monthly cost]]*Table3[[#This Row],[PM NOT financed by RHID]]</f>
        <v>0</v>
      </c>
      <c r="K65" s="147">
        <f>Table3[[#This Row],[PM financed by RHID]]+Table3[[#This Row],[PM NOT financed by RHID]]</f>
        <v>0</v>
      </c>
      <c r="L65" s="17">
        <f>Table3[[#This Row],[Total Staff Cost charged to RHID]]+Table3[[#This Row],[Partners contribution to Staff Cost]]</f>
        <v>0</v>
      </c>
      <c r="M65" s="110"/>
      <c r="N65" s="110"/>
      <c r="O65" s="14">
        <f>Table3[[#This Row],[Non-Staff Cost financed by RHID]]+Table3[[#This Row],[Non-Staff Cost NOT financed by RHID]]</f>
        <v>0</v>
      </c>
      <c r="P65" s="142"/>
      <c r="Q65" s="142"/>
    </row>
    <row r="66" spans="1:17" x14ac:dyDescent="0.35">
      <c r="A66" s="114"/>
      <c r="B66" s="112"/>
      <c r="C66" s="112"/>
      <c r="D66" s="115"/>
      <c r="E66" s="112"/>
      <c r="F66" s="116"/>
      <c r="G66" s="149"/>
      <c r="H66" s="13">
        <f>Table3[[#This Row],[Full time monthly cost]]*Table3[[#This Row],[PM financed by RHID]]</f>
        <v>0</v>
      </c>
      <c r="I66" s="149"/>
      <c r="J66" s="13">
        <f>Table3[[#This Row],[Full time monthly cost]]*Table3[[#This Row],[PM NOT financed by RHID]]</f>
        <v>0</v>
      </c>
      <c r="K66" s="147">
        <f>Table3[[#This Row],[PM financed by RHID]]+Table3[[#This Row],[PM NOT financed by RHID]]</f>
        <v>0</v>
      </c>
      <c r="L66" s="17">
        <f>Table3[[#This Row],[Total Staff Cost charged to RHID]]+Table3[[#This Row],[Partners contribution to Staff Cost]]</f>
        <v>0</v>
      </c>
      <c r="M66" s="110"/>
      <c r="N66" s="110"/>
      <c r="O66" s="14">
        <f>Table3[[#This Row],[Non-Staff Cost financed by RHID]]+Table3[[#This Row],[Non-Staff Cost NOT financed by RHID]]</f>
        <v>0</v>
      </c>
      <c r="P66" s="142"/>
      <c r="Q66" s="142"/>
    </row>
    <row r="67" spans="1:17" x14ac:dyDescent="0.35">
      <c r="A67" s="114"/>
      <c r="B67" s="112"/>
      <c r="C67" s="112"/>
      <c r="D67" s="115"/>
      <c r="E67" s="112"/>
      <c r="F67" s="116"/>
      <c r="G67" s="149"/>
      <c r="H67" s="13">
        <f>Table3[[#This Row],[Full time monthly cost]]*Table3[[#This Row],[PM financed by RHID]]</f>
        <v>0</v>
      </c>
      <c r="I67" s="149"/>
      <c r="J67" s="13">
        <f>Table3[[#This Row],[Full time monthly cost]]*Table3[[#This Row],[PM NOT financed by RHID]]</f>
        <v>0</v>
      </c>
      <c r="K67" s="147">
        <f>Table3[[#This Row],[PM financed by RHID]]+Table3[[#This Row],[PM NOT financed by RHID]]</f>
        <v>0</v>
      </c>
      <c r="L67" s="17">
        <f>Table3[[#This Row],[Total Staff Cost charged to RHID]]+Table3[[#This Row],[Partners contribution to Staff Cost]]</f>
        <v>0</v>
      </c>
      <c r="M67" s="110"/>
      <c r="N67" s="110"/>
      <c r="O67" s="14">
        <f>Table3[[#This Row],[Non-Staff Cost financed by RHID]]+Table3[[#This Row],[Non-Staff Cost NOT financed by RHID]]</f>
        <v>0</v>
      </c>
      <c r="P67" s="142"/>
      <c r="Q67" s="142"/>
    </row>
    <row r="68" spans="1:17" x14ac:dyDescent="0.35">
      <c r="A68" s="114"/>
      <c r="B68" s="112"/>
      <c r="C68" s="112"/>
      <c r="D68" s="115"/>
      <c r="E68" s="112"/>
      <c r="F68" s="116"/>
      <c r="G68" s="149"/>
      <c r="H68" s="13">
        <f>Table3[[#This Row],[Full time monthly cost]]*Table3[[#This Row],[PM financed by RHID]]</f>
        <v>0</v>
      </c>
      <c r="I68" s="149"/>
      <c r="J68" s="13">
        <f>Table3[[#This Row],[Full time monthly cost]]*Table3[[#This Row],[PM NOT financed by RHID]]</f>
        <v>0</v>
      </c>
      <c r="K68" s="147">
        <f>Table3[[#This Row],[PM financed by RHID]]+Table3[[#This Row],[PM NOT financed by RHID]]</f>
        <v>0</v>
      </c>
      <c r="L68" s="17">
        <f>Table3[[#This Row],[Total Staff Cost charged to RHID]]+Table3[[#This Row],[Partners contribution to Staff Cost]]</f>
        <v>0</v>
      </c>
      <c r="M68" s="110"/>
      <c r="N68" s="110"/>
      <c r="O68" s="14">
        <f>Table3[[#This Row],[Non-Staff Cost financed by RHID]]+Table3[[#This Row],[Non-Staff Cost NOT financed by RHID]]</f>
        <v>0</v>
      </c>
      <c r="P68" s="142"/>
      <c r="Q68" s="142"/>
    </row>
    <row r="69" spans="1:17" x14ac:dyDescent="0.35">
      <c r="A69" s="114"/>
      <c r="B69" s="112"/>
      <c r="C69" s="112"/>
      <c r="D69" s="115"/>
      <c r="E69" s="112"/>
      <c r="F69" s="116"/>
      <c r="G69" s="149"/>
      <c r="H69" s="13">
        <f>Table3[[#This Row],[Full time monthly cost]]*Table3[[#This Row],[PM financed by RHID]]</f>
        <v>0</v>
      </c>
      <c r="I69" s="149"/>
      <c r="J69" s="13">
        <f>Table3[[#This Row],[Full time monthly cost]]*Table3[[#This Row],[PM NOT financed by RHID]]</f>
        <v>0</v>
      </c>
      <c r="K69" s="147">
        <f>Table3[[#This Row],[PM financed by RHID]]+Table3[[#This Row],[PM NOT financed by RHID]]</f>
        <v>0</v>
      </c>
      <c r="L69" s="17">
        <f>Table3[[#This Row],[Total Staff Cost charged to RHID]]+Table3[[#This Row],[Partners contribution to Staff Cost]]</f>
        <v>0</v>
      </c>
      <c r="M69" s="110"/>
      <c r="N69" s="110"/>
      <c r="O69" s="14">
        <f>Table3[[#This Row],[Non-Staff Cost financed by RHID]]+Table3[[#This Row],[Non-Staff Cost NOT financed by RHID]]</f>
        <v>0</v>
      </c>
      <c r="P69" s="142"/>
      <c r="Q69" s="142"/>
    </row>
    <row r="70" spans="1:17" x14ac:dyDescent="0.35">
      <c r="A70" s="114"/>
      <c r="B70" s="112"/>
      <c r="C70" s="112"/>
      <c r="D70" s="115"/>
      <c r="E70" s="112"/>
      <c r="F70" s="116"/>
      <c r="G70" s="149"/>
      <c r="H70" s="13">
        <f>Table3[[#This Row],[Full time monthly cost]]*Table3[[#This Row],[PM financed by RHID]]</f>
        <v>0</v>
      </c>
      <c r="I70" s="149"/>
      <c r="J70" s="13">
        <f>Table3[[#This Row],[Full time monthly cost]]*Table3[[#This Row],[PM NOT financed by RHID]]</f>
        <v>0</v>
      </c>
      <c r="K70" s="147">
        <f>Table3[[#This Row],[PM financed by RHID]]+Table3[[#This Row],[PM NOT financed by RHID]]</f>
        <v>0</v>
      </c>
      <c r="L70" s="17">
        <f>Table3[[#This Row],[Total Staff Cost charged to RHID]]+Table3[[#This Row],[Partners contribution to Staff Cost]]</f>
        <v>0</v>
      </c>
      <c r="M70" s="110"/>
      <c r="N70" s="110"/>
      <c r="O70" s="14">
        <f>Table3[[#This Row],[Non-Staff Cost financed by RHID]]+Table3[[#This Row],[Non-Staff Cost NOT financed by RHID]]</f>
        <v>0</v>
      </c>
      <c r="P70" s="142"/>
      <c r="Q70" s="142"/>
    </row>
    <row r="71" spans="1:17" x14ac:dyDescent="0.35">
      <c r="A71" s="114"/>
      <c r="B71" s="112"/>
      <c r="C71" s="112"/>
      <c r="D71" s="115"/>
      <c r="E71" s="112"/>
      <c r="F71" s="116"/>
      <c r="G71" s="149"/>
      <c r="H71" s="13">
        <f>Table3[[#This Row],[Full time monthly cost]]*Table3[[#This Row],[PM financed by RHID]]</f>
        <v>0</v>
      </c>
      <c r="I71" s="149"/>
      <c r="J71" s="13">
        <f>Table3[[#This Row],[Full time monthly cost]]*Table3[[#This Row],[PM NOT financed by RHID]]</f>
        <v>0</v>
      </c>
      <c r="K71" s="147">
        <f>Table3[[#This Row],[PM financed by RHID]]+Table3[[#This Row],[PM NOT financed by RHID]]</f>
        <v>0</v>
      </c>
      <c r="L71" s="17">
        <f>Table3[[#This Row],[Total Staff Cost charged to RHID]]+Table3[[#This Row],[Partners contribution to Staff Cost]]</f>
        <v>0</v>
      </c>
      <c r="M71" s="110"/>
      <c r="N71" s="110"/>
      <c r="O71" s="14">
        <f>Table3[[#This Row],[Non-Staff Cost financed by RHID]]+Table3[[#This Row],[Non-Staff Cost NOT financed by RHID]]</f>
        <v>0</v>
      </c>
      <c r="P71" s="142"/>
      <c r="Q71" s="142"/>
    </row>
    <row r="72" spans="1:17" x14ac:dyDescent="0.35">
      <c r="A72" s="114"/>
      <c r="B72" s="112"/>
      <c r="C72" s="112"/>
      <c r="D72" s="115"/>
      <c r="E72" s="112"/>
      <c r="F72" s="116"/>
      <c r="G72" s="149"/>
      <c r="H72" s="13">
        <f>Table3[[#This Row],[Full time monthly cost]]*Table3[[#This Row],[PM financed by RHID]]</f>
        <v>0</v>
      </c>
      <c r="I72" s="149"/>
      <c r="J72" s="13">
        <f>Table3[[#This Row],[Full time monthly cost]]*Table3[[#This Row],[PM NOT financed by RHID]]</f>
        <v>0</v>
      </c>
      <c r="K72" s="147">
        <f>Table3[[#This Row],[PM financed by RHID]]+Table3[[#This Row],[PM NOT financed by RHID]]</f>
        <v>0</v>
      </c>
      <c r="L72" s="17">
        <f>Table3[[#This Row],[Total Staff Cost charged to RHID]]+Table3[[#This Row],[Partners contribution to Staff Cost]]</f>
        <v>0</v>
      </c>
      <c r="M72" s="110"/>
      <c r="N72" s="110"/>
      <c r="O72" s="14">
        <f>Table3[[#This Row],[Non-Staff Cost financed by RHID]]+Table3[[#This Row],[Non-Staff Cost NOT financed by RHID]]</f>
        <v>0</v>
      </c>
      <c r="P72" s="142"/>
      <c r="Q72" s="142"/>
    </row>
    <row r="73" spans="1:17" x14ac:dyDescent="0.35">
      <c r="A73" s="114"/>
      <c r="B73" s="112"/>
      <c r="C73" s="112"/>
      <c r="D73" s="115"/>
      <c r="E73" s="112"/>
      <c r="F73" s="116"/>
      <c r="G73" s="149"/>
      <c r="H73" s="13">
        <f>Table3[[#This Row],[Full time monthly cost]]*Table3[[#This Row],[PM financed by RHID]]</f>
        <v>0</v>
      </c>
      <c r="I73" s="149"/>
      <c r="J73" s="13">
        <f>Table3[[#This Row],[Full time monthly cost]]*Table3[[#This Row],[PM NOT financed by RHID]]</f>
        <v>0</v>
      </c>
      <c r="K73" s="147">
        <f>Table3[[#This Row],[PM financed by RHID]]+Table3[[#This Row],[PM NOT financed by RHID]]</f>
        <v>0</v>
      </c>
      <c r="L73" s="17">
        <f>Table3[[#This Row],[Total Staff Cost charged to RHID]]+Table3[[#This Row],[Partners contribution to Staff Cost]]</f>
        <v>0</v>
      </c>
      <c r="M73" s="110"/>
      <c r="N73" s="110"/>
      <c r="O73" s="14">
        <f>Table3[[#This Row],[Non-Staff Cost financed by RHID]]+Table3[[#This Row],[Non-Staff Cost NOT financed by RHID]]</f>
        <v>0</v>
      </c>
      <c r="P73" s="142"/>
      <c r="Q73" s="142"/>
    </row>
    <row r="74" spans="1:17" x14ac:dyDescent="0.35">
      <c r="A74" s="114"/>
      <c r="B74" s="112"/>
      <c r="C74" s="112"/>
      <c r="D74" s="115"/>
      <c r="E74" s="112"/>
      <c r="F74" s="116"/>
      <c r="G74" s="149"/>
      <c r="H74" s="13">
        <f>Table3[[#This Row],[Full time monthly cost]]*Table3[[#This Row],[PM financed by RHID]]</f>
        <v>0</v>
      </c>
      <c r="I74" s="149"/>
      <c r="J74" s="13">
        <f>Table3[[#This Row],[Full time monthly cost]]*Table3[[#This Row],[PM NOT financed by RHID]]</f>
        <v>0</v>
      </c>
      <c r="K74" s="147">
        <f>Table3[[#This Row],[PM financed by RHID]]+Table3[[#This Row],[PM NOT financed by RHID]]</f>
        <v>0</v>
      </c>
      <c r="L74" s="17">
        <f>Table3[[#This Row],[Total Staff Cost charged to RHID]]+Table3[[#This Row],[Partners contribution to Staff Cost]]</f>
        <v>0</v>
      </c>
      <c r="M74" s="110"/>
      <c r="N74" s="110"/>
      <c r="O74" s="14">
        <f>Table3[[#This Row],[Non-Staff Cost financed by RHID]]+Table3[[#This Row],[Non-Staff Cost NOT financed by RHID]]</f>
        <v>0</v>
      </c>
      <c r="P74" s="142"/>
      <c r="Q74" s="142"/>
    </row>
    <row r="75" spans="1:17" x14ac:dyDescent="0.35">
      <c r="A75" s="114"/>
      <c r="B75" s="112"/>
      <c r="C75" s="112"/>
      <c r="D75" s="115"/>
      <c r="E75" s="112"/>
      <c r="F75" s="116"/>
      <c r="G75" s="149"/>
      <c r="H75" s="13">
        <f>Table3[[#This Row],[Full time monthly cost]]*Table3[[#This Row],[PM financed by RHID]]</f>
        <v>0</v>
      </c>
      <c r="I75" s="149"/>
      <c r="J75" s="13">
        <f>Table3[[#This Row],[Full time monthly cost]]*Table3[[#This Row],[PM NOT financed by RHID]]</f>
        <v>0</v>
      </c>
      <c r="K75" s="147">
        <f>Table3[[#This Row],[PM financed by RHID]]+Table3[[#This Row],[PM NOT financed by RHID]]</f>
        <v>0</v>
      </c>
      <c r="L75" s="17">
        <f>Table3[[#This Row],[Total Staff Cost charged to RHID]]+Table3[[#This Row],[Partners contribution to Staff Cost]]</f>
        <v>0</v>
      </c>
      <c r="M75" s="110"/>
      <c r="N75" s="110"/>
      <c r="O75" s="14">
        <f>Table3[[#This Row],[Non-Staff Cost financed by RHID]]+Table3[[#This Row],[Non-Staff Cost NOT financed by RHID]]</f>
        <v>0</v>
      </c>
      <c r="P75" s="142"/>
      <c r="Q75" s="142"/>
    </row>
    <row r="76" spans="1:17" x14ac:dyDescent="0.35">
      <c r="A76" s="114"/>
      <c r="B76" s="112"/>
      <c r="C76" s="112"/>
      <c r="D76" s="115"/>
      <c r="E76" s="112"/>
      <c r="F76" s="116"/>
      <c r="G76" s="149"/>
      <c r="H76" s="13">
        <f>Table3[[#This Row],[Full time monthly cost]]*Table3[[#This Row],[PM financed by RHID]]</f>
        <v>0</v>
      </c>
      <c r="I76" s="149"/>
      <c r="J76" s="13">
        <f>Table3[[#This Row],[Full time monthly cost]]*Table3[[#This Row],[PM NOT financed by RHID]]</f>
        <v>0</v>
      </c>
      <c r="K76" s="147">
        <f>Table3[[#This Row],[PM financed by RHID]]+Table3[[#This Row],[PM NOT financed by RHID]]</f>
        <v>0</v>
      </c>
      <c r="L76" s="17">
        <f>Table3[[#This Row],[Total Staff Cost charged to RHID]]+Table3[[#This Row],[Partners contribution to Staff Cost]]</f>
        <v>0</v>
      </c>
      <c r="M76" s="110"/>
      <c r="N76" s="110"/>
      <c r="O76" s="14">
        <f>Table3[[#This Row],[Non-Staff Cost financed by RHID]]+Table3[[#This Row],[Non-Staff Cost NOT financed by RHID]]</f>
        <v>0</v>
      </c>
      <c r="P76" s="142"/>
      <c r="Q76" s="142"/>
    </row>
    <row r="77" spans="1:17" x14ac:dyDescent="0.35">
      <c r="A77" s="114"/>
      <c r="B77" s="112"/>
      <c r="C77" s="112"/>
      <c r="D77" s="115"/>
      <c r="E77" s="112"/>
      <c r="F77" s="116"/>
      <c r="G77" s="149"/>
      <c r="H77" s="13">
        <f>Table3[[#This Row],[Full time monthly cost]]*Table3[[#This Row],[PM financed by RHID]]</f>
        <v>0</v>
      </c>
      <c r="I77" s="149"/>
      <c r="J77" s="13">
        <f>Table3[[#This Row],[Full time monthly cost]]*Table3[[#This Row],[PM NOT financed by RHID]]</f>
        <v>0</v>
      </c>
      <c r="K77" s="147">
        <f>Table3[[#This Row],[PM financed by RHID]]+Table3[[#This Row],[PM NOT financed by RHID]]</f>
        <v>0</v>
      </c>
      <c r="L77" s="17">
        <f>Table3[[#This Row],[Total Staff Cost charged to RHID]]+Table3[[#This Row],[Partners contribution to Staff Cost]]</f>
        <v>0</v>
      </c>
      <c r="M77" s="110"/>
      <c r="N77" s="110"/>
      <c r="O77" s="14">
        <f>Table3[[#This Row],[Non-Staff Cost financed by RHID]]+Table3[[#This Row],[Non-Staff Cost NOT financed by RHID]]</f>
        <v>0</v>
      </c>
      <c r="P77" s="142"/>
      <c r="Q77" s="142"/>
    </row>
    <row r="78" spans="1:17" x14ac:dyDescent="0.35">
      <c r="A78" s="114"/>
      <c r="B78" s="112"/>
      <c r="C78" s="112"/>
      <c r="D78" s="115"/>
      <c r="E78" s="112"/>
      <c r="F78" s="116"/>
      <c r="G78" s="149"/>
      <c r="H78" s="13">
        <f>Table3[[#This Row],[Full time monthly cost]]*Table3[[#This Row],[PM financed by RHID]]</f>
        <v>0</v>
      </c>
      <c r="I78" s="149"/>
      <c r="J78" s="13">
        <f>Table3[[#This Row],[Full time monthly cost]]*Table3[[#This Row],[PM NOT financed by RHID]]</f>
        <v>0</v>
      </c>
      <c r="K78" s="147">
        <f>Table3[[#This Row],[PM financed by RHID]]+Table3[[#This Row],[PM NOT financed by RHID]]</f>
        <v>0</v>
      </c>
      <c r="L78" s="17">
        <f>Table3[[#This Row],[Total Staff Cost charged to RHID]]+Table3[[#This Row],[Partners contribution to Staff Cost]]</f>
        <v>0</v>
      </c>
      <c r="M78" s="110"/>
      <c r="N78" s="110"/>
      <c r="O78" s="14">
        <f>Table3[[#This Row],[Non-Staff Cost financed by RHID]]+Table3[[#This Row],[Non-Staff Cost NOT financed by RHID]]</f>
        <v>0</v>
      </c>
      <c r="P78" s="142"/>
      <c r="Q78" s="142"/>
    </row>
    <row r="79" spans="1:17" x14ac:dyDescent="0.35">
      <c r="A79" s="114"/>
      <c r="B79" s="112"/>
      <c r="C79" s="112"/>
      <c r="D79" s="115"/>
      <c r="E79" s="112"/>
      <c r="F79" s="116"/>
      <c r="G79" s="149"/>
      <c r="H79" s="13">
        <f>Table3[[#This Row],[Full time monthly cost]]*Table3[[#This Row],[PM financed by RHID]]</f>
        <v>0</v>
      </c>
      <c r="I79" s="149"/>
      <c r="J79" s="13">
        <f>Table3[[#This Row],[Full time monthly cost]]*Table3[[#This Row],[PM NOT financed by RHID]]</f>
        <v>0</v>
      </c>
      <c r="K79" s="147">
        <f>Table3[[#This Row],[PM financed by RHID]]+Table3[[#This Row],[PM NOT financed by RHID]]</f>
        <v>0</v>
      </c>
      <c r="L79" s="17">
        <f>Table3[[#This Row],[Total Staff Cost charged to RHID]]+Table3[[#This Row],[Partners contribution to Staff Cost]]</f>
        <v>0</v>
      </c>
      <c r="M79" s="110"/>
      <c r="N79" s="110"/>
      <c r="O79" s="14">
        <f>Table3[[#This Row],[Non-Staff Cost financed by RHID]]+Table3[[#This Row],[Non-Staff Cost NOT financed by RHID]]</f>
        <v>0</v>
      </c>
      <c r="P79" s="142"/>
      <c r="Q79" s="142"/>
    </row>
    <row r="80" spans="1:17" x14ac:dyDescent="0.35">
      <c r="A80" s="114"/>
      <c r="B80" s="112"/>
      <c r="C80" s="112"/>
      <c r="D80" s="115"/>
      <c r="E80" s="112"/>
      <c r="F80" s="116"/>
      <c r="G80" s="149"/>
      <c r="H80" s="13">
        <f>Table3[[#This Row],[Full time monthly cost]]*Table3[[#This Row],[PM financed by RHID]]</f>
        <v>0</v>
      </c>
      <c r="I80" s="149"/>
      <c r="J80" s="13">
        <f>Table3[[#This Row],[Full time monthly cost]]*Table3[[#This Row],[PM NOT financed by RHID]]</f>
        <v>0</v>
      </c>
      <c r="K80" s="147">
        <f>Table3[[#This Row],[PM financed by RHID]]+Table3[[#This Row],[PM NOT financed by RHID]]</f>
        <v>0</v>
      </c>
      <c r="L80" s="17">
        <f>Table3[[#This Row],[Total Staff Cost charged to RHID]]+Table3[[#This Row],[Partners contribution to Staff Cost]]</f>
        <v>0</v>
      </c>
      <c r="M80" s="110"/>
      <c r="N80" s="110"/>
      <c r="O80" s="14">
        <f>Table3[[#This Row],[Non-Staff Cost financed by RHID]]+Table3[[#This Row],[Non-Staff Cost NOT financed by RHID]]</f>
        <v>0</v>
      </c>
      <c r="P80" s="142"/>
      <c r="Q80" s="142"/>
    </row>
    <row r="81" spans="1:17" x14ac:dyDescent="0.35">
      <c r="A81" s="114"/>
      <c r="B81" s="112"/>
      <c r="C81" s="112"/>
      <c r="D81" s="115"/>
      <c r="E81" s="112"/>
      <c r="F81" s="116"/>
      <c r="G81" s="149"/>
      <c r="H81" s="13">
        <f>Table3[[#This Row],[Full time monthly cost]]*Table3[[#This Row],[PM financed by RHID]]</f>
        <v>0</v>
      </c>
      <c r="I81" s="149"/>
      <c r="J81" s="13">
        <f>Table3[[#This Row],[Full time monthly cost]]*Table3[[#This Row],[PM NOT financed by RHID]]</f>
        <v>0</v>
      </c>
      <c r="K81" s="147">
        <f>Table3[[#This Row],[PM financed by RHID]]+Table3[[#This Row],[PM NOT financed by RHID]]</f>
        <v>0</v>
      </c>
      <c r="L81" s="17">
        <f>Table3[[#This Row],[Total Staff Cost charged to RHID]]+Table3[[#This Row],[Partners contribution to Staff Cost]]</f>
        <v>0</v>
      </c>
      <c r="M81" s="110"/>
      <c r="N81" s="110"/>
      <c r="O81" s="14">
        <f>Table3[[#This Row],[Non-Staff Cost financed by RHID]]+Table3[[#This Row],[Non-Staff Cost NOT financed by RHID]]</f>
        <v>0</v>
      </c>
      <c r="P81" s="142"/>
      <c r="Q81" s="142"/>
    </row>
    <row r="82" spans="1:17" x14ac:dyDescent="0.35">
      <c r="A82" s="114"/>
      <c r="B82" s="112"/>
      <c r="C82" s="112"/>
      <c r="D82" s="115"/>
      <c r="E82" s="112"/>
      <c r="F82" s="116"/>
      <c r="G82" s="149"/>
      <c r="H82" s="13">
        <f>Table3[[#This Row],[Full time monthly cost]]*Table3[[#This Row],[PM financed by RHID]]</f>
        <v>0</v>
      </c>
      <c r="I82" s="149"/>
      <c r="J82" s="13">
        <f>Table3[[#This Row],[Full time monthly cost]]*Table3[[#This Row],[PM NOT financed by RHID]]</f>
        <v>0</v>
      </c>
      <c r="K82" s="147">
        <f>Table3[[#This Row],[PM financed by RHID]]+Table3[[#This Row],[PM NOT financed by RHID]]</f>
        <v>0</v>
      </c>
      <c r="L82" s="17">
        <f>Table3[[#This Row],[Total Staff Cost charged to RHID]]+Table3[[#This Row],[Partners contribution to Staff Cost]]</f>
        <v>0</v>
      </c>
      <c r="M82" s="110"/>
      <c r="N82" s="110"/>
      <c r="O82" s="14">
        <f>Table3[[#This Row],[Non-Staff Cost financed by RHID]]+Table3[[#This Row],[Non-Staff Cost NOT financed by RHID]]</f>
        <v>0</v>
      </c>
      <c r="P82" s="142"/>
      <c r="Q82" s="142"/>
    </row>
    <row r="83" spans="1:17" x14ac:dyDescent="0.35">
      <c r="A83" s="114"/>
      <c r="B83" s="112"/>
      <c r="C83" s="112"/>
      <c r="D83" s="115"/>
      <c r="E83" s="112"/>
      <c r="F83" s="116"/>
      <c r="G83" s="149"/>
      <c r="H83" s="13">
        <f>Table3[[#This Row],[Full time monthly cost]]*Table3[[#This Row],[PM financed by RHID]]</f>
        <v>0</v>
      </c>
      <c r="I83" s="149"/>
      <c r="J83" s="13">
        <f>Table3[[#This Row],[Full time monthly cost]]*Table3[[#This Row],[PM NOT financed by RHID]]</f>
        <v>0</v>
      </c>
      <c r="K83" s="147">
        <f>Table3[[#This Row],[PM financed by RHID]]+Table3[[#This Row],[PM NOT financed by RHID]]</f>
        <v>0</v>
      </c>
      <c r="L83" s="17">
        <f>Table3[[#This Row],[Total Staff Cost charged to RHID]]+Table3[[#This Row],[Partners contribution to Staff Cost]]</f>
        <v>0</v>
      </c>
      <c r="M83" s="110"/>
      <c r="N83" s="110"/>
      <c r="O83" s="14">
        <f>Table3[[#This Row],[Non-Staff Cost financed by RHID]]+Table3[[#This Row],[Non-Staff Cost NOT financed by RHID]]</f>
        <v>0</v>
      </c>
      <c r="P83" s="142"/>
      <c r="Q83" s="142"/>
    </row>
    <row r="84" spans="1:17" x14ac:dyDescent="0.35">
      <c r="A84" s="114"/>
      <c r="B84" s="112"/>
      <c r="C84" s="112"/>
      <c r="D84" s="115"/>
      <c r="E84" s="112"/>
      <c r="F84" s="116"/>
      <c r="G84" s="149"/>
      <c r="H84" s="13">
        <f>Table3[[#This Row],[Full time monthly cost]]*Table3[[#This Row],[PM financed by RHID]]</f>
        <v>0</v>
      </c>
      <c r="I84" s="149"/>
      <c r="J84" s="13">
        <f>Table3[[#This Row],[Full time monthly cost]]*Table3[[#This Row],[PM NOT financed by RHID]]</f>
        <v>0</v>
      </c>
      <c r="K84" s="147">
        <f>Table3[[#This Row],[PM financed by RHID]]+Table3[[#This Row],[PM NOT financed by RHID]]</f>
        <v>0</v>
      </c>
      <c r="L84" s="17">
        <f>Table3[[#This Row],[Total Staff Cost charged to RHID]]+Table3[[#This Row],[Partners contribution to Staff Cost]]</f>
        <v>0</v>
      </c>
      <c r="M84" s="110"/>
      <c r="N84" s="110"/>
      <c r="O84" s="14">
        <f>Table3[[#This Row],[Non-Staff Cost financed by RHID]]+Table3[[#This Row],[Non-Staff Cost NOT financed by RHID]]</f>
        <v>0</v>
      </c>
      <c r="P84" s="142"/>
      <c r="Q84" s="142"/>
    </row>
    <row r="85" spans="1:17" x14ac:dyDescent="0.35">
      <c r="A85" s="114"/>
      <c r="B85" s="112"/>
      <c r="C85" s="112"/>
      <c r="D85" s="115"/>
      <c r="E85" s="112"/>
      <c r="F85" s="116"/>
      <c r="G85" s="149"/>
      <c r="H85" s="13">
        <f>Table3[[#This Row],[Full time monthly cost]]*Table3[[#This Row],[PM financed by RHID]]</f>
        <v>0</v>
      </c>
      <c r="I85" s="149"/>
      <c r="J85" s="13">
        <f>Table3[[#This Row],[Full time monthly cost]]*Table3[[#This Row],[PM NOT financed by RHID]]</f>
        <v>0</v>
      </c>
      <c r="K85" s="147">
        <f>Table3[[#This Row],[PM financed by RHID]]+Table3[[#This Row],[PM NOT financed by RHID]]</f>
        <v>0</v>
      </c>
      <c r="L85" s="17">
        <f>Table3[[#This Row],[Total Staff Cost charged to RHID]]+Table3[[#This Row],[Partners contribution to Staff Cost]]</f>
        <v>0</v>
      </c>
      <c r="M85" s="110"/>
      <c r="N85" s="110"/>
      <c r="O85" s="14">
        <f>Table3[[#This Row],[Non-Staff Cost financed by RHID]]+Table3[[#This Row],[Non-Staff Cost NOT financed by RHID]]</f>
        <v>0</v>
      </c>
      <c r="P85" s="142"/>
      <c r="Q85" s="142"/>
    </row>
    <row r="86" spans="1:17" x14ac:dyDescent="0.35">
      <c r="A86" s="114"/>
      <c r="B86" s="112"/>
      <c r="C86" s="112"/>
      <c r="D86" s="115"/>
      <c r="E86" s="112"/>
      <c r="F86" s="116"/>
      <c r="G86" s="149"/>
      <c r="H86" s="13">
        <f>Table3[[#This Row],[Full time monthly cost]]*Table3[[#This Row],[PM financed by RHID]]</f>
        <v>0</v>
      </c>
      <c r="I86" s="149"/>
      <c r="J86" s="13">
        <f>Table3[[#This Row],[Full time monthly cost]]*Table3[[#This Row],[PM NOT financed by RHID]]</f>
        <v>0</v>
      </c>
      <c r="K86" s="147">
        <f>Table3[[#This Row],[PM financed by RHID]]+Table3[[#This Row],[PM NOT financed by RHID]]</f>
        <v>0</v>
      </c>
      <c r="L86" s="17">
        <f>Table3[[#This Row],[Total Staff Cost charged to RHID]]+Table3[[#This Row],[Partners contribution to Staff Cost]]</f>
        <v>0</v>
      </c>
      <c r="M86" s="110"/>
      <c r="N86" s="110"/>
      <c r="O86" s="14">
        <f>Table3[[#This Row],[Non-Staff Cost financed by RHID]]+Table3[[#This Row],[Non-Staff Cost NOT financed by RHID]]</f>
        <v>0</v>
      </c>
      <c r="P86" s="142"/>
      <c r="Q86" s="142"/>
    </row>
    <row r="87" spans="1:17" x14ac:dyDescent="0.35">
      <c r="A87" s="114"/>
      <c r="B87" s="112"/>
      <c r="C87" s="112"/>
      <c r="D87" s="115"/>
      <c r="E87" s="112"/>
      <c r="F87" s="116"/>
      <c r="G87" s="149"/>
      <c r="H87" s="13">
        <f>Table3[[#This Row],[Full time monthly cost]]*Table3[[#This Row],[PM financed by RHID]]</f>
        <v>0</v>
      </c>
      <c r="I87" s="149"/>
      <c r="J87" s="13">
        <f>Table3[[#This Row],[Full time monthly cost]]*Table3[[#This Row],[PM NOT financed by RHID]]</f>
        <v>0</v>
      </c>
      <c r="K87" s="147">
        <f>Table3[[#This Row],[PM financed by RHID]]+Table3[[#This Row],[PM NOT financed by RHID]]</f>
        <v>0</v>
      </c>
      <c r="L87" s="17">
        <f>Table3[[#This Row],[Total Staff Cost charged to RHID]]+Table3[[#This Row],[Partners contribution to Staff Cost]]</f>
        <v>0</v>
      </c>
      <c r="M87" s="110"/>
      <c r="N87" s="110"/>
      <c r="O87" s="14">
        <f>Table3[[#This Row],[Non-Staff Cost financed by RHID]]+Table3[[#This Row],[Non-Staff Cost NOT financed by RHID]]</f>
        <v>0</v>
      </c>
      <c r="P87" s="142"/>
      <c r="Q87" s="142"/>
    </row>
    <row r="88" spans="1:17" x14ac:dyDescent="0.35">
      <c r="A88" s="114"/>
      <c r="B88" s="112"/>
      <c r="C88" s="112"/>
      <c r="D88" s="115"/>
      <c r="E88" s="112"/>
      <c r="F88" s="116"/>
      <c r="G88" s="149"/>
      <c r="H88" s="13">
        <f>Table3[[#This Row],[Full time monthly cost]]*Table3[[#This Row],[PM financed by RHID]]</f>
        <v>0</v>
      </c>
      <c r="I88" s="149"/>
      <c r="J88" s="13">
        <f>Table3[[#This Row],[Full time monthly cost]]*Table3[[#This Row],[PM NOT financed by RHID]]</f>
        <v>0</v>
      </c>
      <c r="K88" s="147">
        <f>Table3[[#This Row],[PM financed by RHID]]+Table3[[#This Row],[PM NOT financed by RHID]]</f>
        <v>0</v>
      </c>
      <c r="L88" s="17">
        <f>Table3[[#This Row],[Total Staff Cost charged to RHID]]+Table3[[#This Row],[Partners contribution to Staff Cost]]</f>
        <v>0</v>
      </c>
      <c r="M88" s="110"/>
      <c r="N88" s="110"/>
      <c r="O88" s="14">
        <f>Table3[[#This Row],[Non-Staff Cost financed by RHID]]+Table3[[#This Row],[Non-Staff Cost NOT financed by RHID]]</f>
        <v>0</v>
      </c>
      <c r="P88" s="142"/>
      <c r="Q88" s="142"/>
    </row>
    <row r="89" spans="1:17" x14ac:dyDescent="0.35">
      <c r="A89" s="114"/>
      <c r="B89" s="112"/>
      <c r="C89" s="112"/>
      <c r="D89" s="115"/>
      <c r="E89" s="112"/>
      <c r="F89" s="116"/>
      <c r="G89" s="149"/>
      <c r="H89" s="13">
        <f>Table3[[#This Row],[Full time monthly cost]]*Table3[[#This Row],[PM financed by RHID]]</f>
        <v>0</v>
      </c>
      <c r="I89" s="149"/>
      <c r="J89" s="13">
        <f>Table3[[#This Row],[Full time monthly cost]]*Table3[[#This Row],[PM NOT financed by RHID]]</f>
        <v>0</v>
      </c>
      <c r="K89" s="147">
        <f>Table3[[#This Row],[PM financed by RHID]]+Table3[[#This Row],[PM NOT financed by RHID]]</f>
        <v>0</v>
      </c>
      <c r="L89" s="17">
        <f>Table3[[#This Row],[Total Staff Cost charged to RHID]]+Table3[[#This Row],[Partners contribution to Staff Cost]]</f>
        <v>0</v>
      </c>
      <c r="M89" s="110"/>
      <c r="N89" s="110"/>
      <c r="O89" s="14">
        <f>Table3[[#This Row],[Non-Staff Cost financed by RHID]]+Table3[[#This Row],[Non-Staff Cost NOT financed by RHID]]</f>
        <v>0</v>
      </c>
      <c r="P89" s="142"/>
      <c r="Q89" s="142"/>
    </row>
    <row r="90" spans="1:17" x14ac:dyDescent="0.35">
      <c r="A90" s="114"/>
      <c r="B90" s="112"/>
      <c r="C90" s="112"/>
      <c r="D90" s="115"/>
      <c r="E90" s="112"/>
      <c r="F90" s="116"/>
      <c r="G90" s="149"/>
      <c r="H90" s="13">
        <f>Table3[[#This Row],[Full time monthly cost]]*Table3[[#This Row],[PM financed by RHID]]</f>
        <v>0</v>
      </c>
      <c r="I90" s="149"/>
      <c r="J90" s="13">
        <f>Table3[[#This Row],[Full time monthly cost]]*Table3[[#This Row],[PM NOT financed by RHID]]</f>
        <v>0</v>
      </c>
      <c r="K90" s="147">
        <f>Table3[[#This Row],[PM financed by RHID]]+Table3[[#This Row],[PM NOT financed by RHID]]</f>
        <v>0</v>
      </c>
      <c r="L90" s="17">
        <f>Table3[[#This Row],[Total Staff Cost charged to RHID]]+Table3[[#This Row],[Partners contribution to Staff Cost]]</f>
        <v>0</v>
      </c>
      <c r="M90" s="110"/>
      <c r="N90" s="110"/>
      <c r="O90" s="14">
        <f>Table3[[#This Row],[Non-Staff Cost financed by RHID]]+Table3[[#This Row],[Non-Staff Cost NOT financed by RHID]]</f>
        <v>0</v>
      </c>
      <c r="P90" s="142"/>
      <c r="Q90" s="142"/>
    </row>
    <row r="91" spans="1:17" x14ac:dyDescent="0.35">
      <c r="A91" s="114"/>
      <c r="B91" s="112"/>
      <c r="C91" s="112"/>
      <c r="D91" s="115"/>
      <c r="E91" s="112"/>
      <c r="F91" s="116"/>
      <c r="G91" s="149"/>
      <c r="H91" s="13">
        <f>Table3[[#This Row],[Full time monthly cost]]*Table3[[#This Row],[PM financed by RHID]]</f>
        <v>0</v>
      </c>
      <c r="I91" s="149"/>
      <c r="J91" s="13">
        <f>Table3[[#This Row],[Full time monthly cost]]*Table3[[#This Row],[PM NOT financed by RHID]]</f>
        <v>0</v>
      </c>
      <c r="K91" s="147">
        <f>Table3[[#This Row],[PM financed by RHID]]+Table3[[#This Row],[PM NOT financed by RHID]]</f>
        <v>0</v>
      </c>
      <c r="L91" s="17">
        <f>Table3[[#This Row],[Total Staff Cost charged to RHID]]+Table3[[#This Row],[Partners contribution to Staff Cost]]</f>
        <v>0</v>
      </c>
      <c r="M91" s="110"/>
      <c r="N91" s="110"/>
      <c r="O91" s="14">
        <f>Table3[[#This Row],[Non-Staff Cost financed by RHID]]+Table3[[#This Row],[Non-Staff Cost NOT financed by RHID]]</f>
        <v>0</v>
      </c>
      <c r="P91" s="142"/>
      <c r="Q91" s="142"/>
    </row>
    <row r="92" spans="1:17" x14ac:dyDescent="0.35">
      <c r="A92" s="114"/>
      <c r="B92" s="112"/>
      <c r="C92" s="112"/>
      <c r="D92" s="115"/>
      <c r="E92" s="112"/>
      <c r="F92" s="116"/>
      <c r="G92" s="149"/>
      <c r="H92" s="13">
        <f>Table3[[#This Row],[Full time monthly cost]]*Table3[[#This Row],[PM financed by RHID]]</f>
        <v>0</v>
      </c>
      <c r="I92" s="149"/>
      <c r="J92" s="13">
        <f>Table3[[#This Row],[Full time monthly cost]]*Table3[[#This Row],[PM NOT financed by RHID]]</f>
        <v>0</v>
      </c>
      <c r="K92" s="147">
        <f>Table3[[#This Row],[PM financed by RHID]]+Table3[[#This Row],[PM NOT financed by RHID]]</f>
        <v>0</v>
      </c>
      <c r="L92" s="17">
        <f>Table3[[#This Row],[Total Staff Cost charged to RHID]]+Table3[[#This Row],[Partners contribution to Staff Cost]]</f>
        <v>0</v>
      </c>
      <c r="M92" s="110"/>
      <c r="N92" s="110"/>
      <c r="O92" s="14">
        <f>Table3[[#This Row],[Non-Staff Cost financed by RHID]]+Table3[[#This Row],[Non-Staff Cost NOT financed by RHID]]</f>
        <v>0</v>
      </c>
      <c r="P92" s="142"/>
      <c r="Q92" s="142"/>
    </row>
    <row r="93" spans="1:17" x14ac:dyDescent="0.35">
      <c r="A93" s="114"/>
      <c r="B93" s="112"/>
      <c r="C93" s="112"/>
      <c r="D93" s="115"/>
      <c r="E93" s="112"/>
      <c r="F93" s="116"/>
      <c r="G93" s="149"/>
      <c r="H93" s="13">
        <f>Table3[[#This Row],[Full time monthly cost]]*Table3[[#This Row],[PM financed by RHID]]</f>
        <v>0</v>
      </c>
      <c r="I93" s="149"/>
      <c r="J93" s="13">
        <f>Table3[[#This Row],[Full time monthly cost]]*Table3[[#This Row],[PM NOT financed by RHID]]</f>
        <v>0</v>
      </c>
      <c r="K93" s="147">
        <f>Table3[[#This Row],[PM financed by RHID]]+Table3[[#This Row],[PM NOT financed by RHID]]</f>
        <v>0</v>
      </c>
      <c r="L93" s="17">
        <f>Table3[[#This Row],[Total Staff Cost charged to RHID]]+Table3[[#This Row],[Partners contribution to Staff Cost]]</f>
        <v>0</v>
      </c>
      <c r="M93" s="110"/>
      <c r="N93" s="110"/>
      <c r="O93" s="14">
        <f>Table3[[#This Row],[Non-Staff Cost financed by RHID]]+Table3[[#This Row],[Non-Staff Cost NOT financed by RHID]]</f>
        <v>0</v>
      </c>
      <c r="P93" s="142"/>
      <c r="Q93" s="142"/>
    </row>
    <row r="94" spans="1:17" x14ac:dyDescent="0.35">
      <c r="A94" s="114"/>
      <c r="B94" s="112"/>
      <c r="C94" s="112"/>
      <c r="D94" s="115"/>
      <c r="E94" s="112"/>
      <c r="F94" s="116"/>
      <c r="G94" s="149"/>
      <c r="H94" s="13">
        <f>Table3[[#This Row],[Full time monthly cost]]*Table3[[#This Row],[PM financed by RHID]]</f>
        <v>0</v>
      </c>
      <c r="I94" s="149"/>
      <c r="J94" s="13">
        <f>Table3[[#This Row],[Full time monthly cost]]*Table3[[#This Row],[PM NOT financed by RHID]]</f>
        <v>0</v>
      </c>
      <c r="K94" s="147">
        <f>Table3[[#This Row],[PM financed by RHID]]+Table3[[#This Row],[PM NOT financed by RHID]]</f>
        <v>0</v>
      </c>
      <c r="L94" s="17">
        <f>Table3[[#This Row],[Total Staff Cost charged to RHID]]+Table3[[#This Row],[Partners contribution to Staff Cost]]</f>
        <v>0</v>
      </c>
      <c r="M94" s="110"/>
      <c r="N94" s="110"/>
      <c r="O94" s="14">
        <f>Table3[[#This Row],[Non-Staff Cost financed by RHID]]+Table3[[#This Row],[Non-Staff Cost NOT financed by RHID]]</f>
        <v>0</v>
      </c>
      <c r="P94" s="142"/>
      <c r="Q94" s="142"/>
    </row>
    <row r="95" spans="1:17" x14ac:dyDescent="0.35">
      <c r="A95" s="114"/>
      <c r="B95" s="112"/>
      <c r="C95" s="112"/>
      <c r="D95" s="115"/>
      <c r="E95" s="112"/>
      <c r="F95" s="116"/>
      <c r="G95" s="149"/>
      <c r="H95" s="13">
        <f>Table3[[#This Row],[Full time monthly cost]]*Table3[[#This Row],[PM financed by RHID]]</f>
        <v>0</v>
      </c>
      <c r="I95" s="149"/>
      <c r="J95" s="13">
        <f>Table3[[#This Row],[Full time monthly cost]]*Table3[[#This Row],[PM NOT financed by RHID]]</f>
        <v>0</v>
      </c>
      <c r="K95" s="147">
        <f>Table3[[#This Row],[PM financed by RHID]]+Table3[[#This Row],[PM NOT financed by RHID]]</f>
        <v>0</v>
      </c>
      <c r="L95" s="17">
        <f>Table3[[#This Row],[Total Staff Cost charged to RHID]]+Table3[[#This Row],[Partners contribution to Staff Cost]]</f>
        <v>0</v>
      </c>
      <c r="M95" s="110"/>
      <c r="N95" s="110"/>
      <c r="O95" s="14">
        <f>Table3[[#This Row],[Non-Staff Cost financed by RHID]]+Table3[[#This Row],[Non-Staff Cost NOT financed by RHID]]</f>
        <v>0</v>
      </c>
      <c r="P95" s="142"/>
      <c r="Q95" s="142"/>
    </row>
    <row r="96" spans="1:17" x14ac:dyDescent="0.35">
      <c r="A96" s="114"/>
      <c r="B96" s="112"/>
      <c r="C96" s="112"/>
      <c r="D96" s="115"/>
      <c r="E96" s="112"/>
      <c r="F96" s="116"/>
      <c r="G96" s="149"/>
      <c r="H96" s="13">
        <f>Table3[[#This Row],[Full time monthly cost]]*Table3[[#This Row],[PM financed by RHID]]</f>
        <v>0</v>
      </c>
      <c r="I96" s="149"/>
      <c r="J96" s="13">
        <f>Table3[[#This Row],[Full time monthly cost]]*Table3[[#This Row],[PM NOT financed by RHID]]</f>
        <v>0</v>
      </c>
      <c r="K96" s="147">
        <f>Table3[[#This Row],[PM financed by RHID]]+Table3[[#This Row],[PM NOT financed by RHID]]</f>
        <v>0</v>
      </c>
      <c r="L96" s="17">
        <f>Table3[[#This Row],[Total Staff Cost charged to RHID]]+Table3[[#This Row],[Partners contribution to Staff Cost]]</f>
        <v>0</v>
      </c>
      <c r="M96" s="110"/>
      <c r="N96" s="110"/>
      <c r="O96" s="14">
        <f>Table3[[#This Row],[Non-Staff Cost financed by RHID]]+Table3[[#This Row],[Non-Staff Cost NOT financed by RHID]]</f>
        <v>0</v>
      </c>
      <c r="P96" s="142"/>
      <c r="Q96" s="142"/>
    </row>
    <row r="97" spans="1:17" x14ac:dyDescent="0.35">
      <c r="A97" s="114"/>
      <c r="B97" s="112"/>
      <c r="C97" s="112"/>
      <c r="D97" s="115"/>
      <c r="E97" s="112"/>
      <c r="F97" s="116"/>
      <c r="G97" s="149"/>
      <c r="H97" s="13">
        <f>Table3[[#This Row],[Full time monthly cost]]*Table3[[#This Row],[PM financed by RHID]]</f>
        <v>0</v>
      </c>
      <c r="I97" s="149"/>
      <c r="J97" s="13">
        <f>Table3[[#This Row],[Full time monthly cost]]*Table3[[#This Row],[PM NOT financed by RHID]]</f>
        <v>0</v>
      </c>
      <c r="K97" s="147">
        <f>Table3[[#This Row],[PM financed by RHID]]+Table3[[#This Row],[PM NOT financed by RHID]]</f>
        <v>0</v>
      </c>
      <c r="L97" s="17">
        <f>Table3[[#This Row],[Total Staff Cost charged to RHID]]+Table3[[#This Row],[Partners contribution to Staff Cost]]</f>
        <v>0</v>
      </c>
      <c r="M97" s="110"/>
      <c r="N97" s="110"/>
      <c r="O97" s="14">
        <f>Table3[[#This Row],[Non-Staff Cost financed by RHID]]+Table3[[#This Row],[Non-Staff Cost NOT financed by RHID]]</f>
        <v>0</v>
      </c>
      <c r="P97" s="142"/>
      <c r="Q97" s="142"/>
    </row>
    <row r="98" spans="1:17" x14ac:dyDescent="0.35">
      <c r="A98" s="114"/>
      <c r="B98" s="112"/>
      <c r="C98" s="112"/>
      <c r="D98" s="115"/>
      <c r="E98" s="112"/>
      <c r="F98" s="116"/>
      <c r="G98" s="149"/>
      <c r="H98" s="13">
        <f>Table3[[#This Row],[Full time monthly cost]]*Table3[[#This Row],[PM financed by RHID]]</f>
        <v>0</v>
      </c>
      <c r="I98" s="149"/>
      <c r="J98" s="13">
        <f>Table3[[#This Row],[Full time monthly cost]]*Table3[[#This Row],[PM NOT financed by RHID]]</f>
        <v>0</v>
      </c>
      <c r="K98" s="147">
        <f>Table3[[#This Row],[PM financed by RHID]]+Table3[[#This Row],[PM NOT financed by RHID]]</f>
        <v>0</v>
      </c>
      <c r="L98" s="17">
        <f>Table3[[#This Row],[Total Staff Cost charged to RHID]]+Table3[[#This Row],[Partners contribution to Staff Cost]]</f>
        <v>0</v>
      </c>
      <c r="M98" s="110"/>
      <c r="N98" s="110"/>
      <c r="O98" s="14">
        <f>Table3[[#This Row],[Non-Staff Cost financed by RHID]]+Table3[[#This Row],[Non-Staff Cost NOT financed by RHID]]</f>
        <v>0</v>
      </c>
      <c r="P98" s="142"/>
      <c r="Q98" s="142"/>
    </row>
    <row r="99" spans="1:17" x14ac:dyDescent="0.35">
      <c r="A99" s="114"/>
      <c r="B99" s="112"/>
      <c r="C99" s="112"/>
      <c r="D99" s="115"/>
      <c r="E99" s="112"/>
      <c r="F99" s="116"/>
      <c r="G99" s="149"/>
      <c r="H99" s="13">
        <f>Table3[[#This Row],[Full time monthly cost]]*Table3[[#This Row],[PM financed by RHID]]</f>
        <v>0</v>
      </c>
      <c r="I99" s="149"/>
      <c r="J99" s="13">
        <f>Table3[[#This Row],[Full time monthly cost]]*Table3[[#This Row],[PM NOT financed by RHID]]</f>
        <v>0</v>
      </c>
      <c r="K99" s="147">
        <f>Table3[[#This Row],[PM financed by RHID]]+Table3[[#This Row],[PM NOT financed by RHID]]</f>
        <v>0</v>
      </c>
      <c r="L99" s="17">
        <f>Table3[[#This Row],[Total Staff Cost charged to RHID]]+Table3[[#This Row],[Partners contribution to Staff Cost]]</f>
        <v>0</v>
      </c>
      <c r="M99" s="110"/>
      <c r="N99" s="110"/>
      <c r="O99" s="14">
        <f>Table3[[#This Row],[Non-Staff Cost financed by RHID]]+Table3[[#This Row],[Non-Staff Cost NOT financed by RHID]]</f>
        <v>0</v>
      </c>
      <c r="P99" s="142"/>
      <c r="Q99" s="142"/>
    </row>
    <row r="100" spans="1:17" x14ac:dyDescent="0.35">
      <c r="A100" s="114"/>
      <c r="B100" s="112"/>
      <c r="C100" s="112"/>
      <c r="D100" s="115"/>
      <c r="E100" s="112"/>
      <c r="F100" s="116"/>
      <c r="G100" s="149"/>
      <c r="H100" s="13">
        <f>Table3[[#This Row],[Full time monthly cost]]*Table3[[#This Row],[PM financed by RHID]]</f>
        <v>0</v>
      </c>
      <c r="I100" s="149"/>
      <c r="J100" s="13">
        <f>Table3[[#This Row],[Full time monthly cost]]*Table3[[#This Row],[PM NOT financed by RHID]]</f>
        <v>0</v>
      </c>
      <c r="K100" s="147">
        <f>Table3[[#This Row],[PM financed by RHID]]+Table3[[#This Row],[PM NOT financed by RHID]]</f>
        <v>0</v>
      </c>
      <c r="L100" s="17">
        <f>Table3[[#This Row],[Total Staff Cost charged to RHID]]+Table3[[#This Row],[Partners contribution to Staff Cost]]</f>
        <v>0</v>
      </c>
      <c r="M100" s="110"/>
      <c r="N100" s="110"/>
      <c r="O100" s="14">
        <f>Table3[[#This Row],[Non-Staff Cost financed by RHID]]+Table3[[#This Row],[Non-Staff Cost NOT financed by RHID]]</f>
        <v>0</v>
      </c>
      <c r="P100" s="142"/>
      <c r="Q100" s="142"/>
    </row>
    <row r="101" spans="1:17" x14ac:dyDescent="0.35">
      <c r="A101" s="114"/>
      <c r="B101" s="112"/>
      <c r="C101" s="112"/>
      <c r="D101" s="115"/>
      <c r="E101" s="112"/>
      <c r="F101" s="116"/>
      <c r="G101" s="149"/>
      <c r="H101" s="13">
        <f>Table3[[#This Row],[Full time monthly cost]]*Table3[[#This Row],[PM financed by RHID]]</f>
        <v>0</v>
      </c>
      <c r="I101" s="149"/>
      <c r="J101" s="13">
        <f>Table3[[#This Row],[Full time monthly cost]]*Table3[[#This Row],[PM NOT financed by RHID]]</f>
        <v>0</v>
      </c>
      <c r="K101" s="147">
        <f>Table3[[#This Row],[PM financed by RHID]]+Table3[[#This Row],[PM NOT financed by RHID]]</f>
        <v>0</v>
      </c>
      <c r="L101" s="17">
        <f>Table3[[#This Row],[Total Staff Cost charged to RHID]]+Table3[[#This Row],[Partners contribution to Staff Cost]]</f>
        <v>0</v>
      </c>
      <c r="M101" s="110"/>
      <c r="N101" s="110"/>
      <c r="O101" s="14">
        <f>Table3[[#This Row],[Non-Staff Cost financed by RHID]]+Table3[[#This Row],[Non-Staff Cost NOT financed by RHID]]</f>
        <v>0</v>
      </c>
      <c r="P101" s="142"/>
      <c r="Q101" s="142"/>
    </row>
    <row r="102" spans="1:17" x14ac:dyDescent="0.35">
      <c r="A102" s="114"/>
      <c r="B102" s="112"/>
      <c r="C102" s="112"/>
      <c r="D102" s="115"/>
      <c r="E102" s="112"/>
      <c r="F102" s="116"/>
      <c r="G102" s="149"/>
      <c r="H102" s="13">
        <f>Table3[[#This Row],[Full time monthly cost]]*Table3[[#This Row],[PM financed by RHID]]</f>
        <v>0</v>
      </c>
      <c r="I102" s="149"/>
      <c r="J102" s="13">
        <f>Table3[[#This Row],[Full time monthly cost]]*Table3[[#This Row],[PM NOT financed by RHID]]</f>
        <v>0</v>
      </c>
      <c r="K102" s="147">
        <f>Table3[[#This Row],[PM financed by RHID]]+Table3[[#This Row],[PM NOT financed by RHID]]</f>
        <v>0</v>
      </c>
      <c r="L102" s="17">
        <f>Table3[[#This Row],[Total Staff Cost charged to RHID]]+Table3[[#This Row],[Partners contribution to Staff Cost]]</f>
        <v>0</v>
      </c>
      <c r="M102" s="110"/>
      <c r="N102" s="110"/>
      <c r="O102" s="14">
        <f>Table3[[#This Row],[Non-Staff Cost financed by RHID]]+Table3[[#This Row],[Non-Staff Cost NOT financed by RHID]]</f>
        <v>0</v>
      </c>
      <c r="P102" s="142"/>
      <c r="Q102" s="142"/>
    </row>
    <row r="103" spans="1:17" x14ac:dyDescent="0.35">
      <c r="A103" s="114"/>
      <c r="B103" s="112"/>
      <c r="C103" s="112"/>
      <c r="D103" s="115"/>
      <c r="E103" s="112"/>
      <c r="F103" s="116"/>
      <c r="G103" s="149"/>
      <c r="H103" s="13">
        <f>Table3[[#This Row],[Full time monthly cost]]*Table3[[#This Row],[PM financed by RHID]]</f>
        <v>0</v>
      </c>
      <c r="I103" s="149"/>
      <c r="J103" s="13">
        <f>Table3[[#This Row],[Full time monthly cost]]*Table3[[#This Row],[PM NOT financed by RHID]]</f>
        <v>0</v>
      </c>
      <c r="K103" s="147">
        <f>Table3[[#This Row],[PM financed by RHID]]+Table3[[#This Row],[PM NOT financed by RHID]]</f>
        <v>0</v>
      </c>
      <c r="L103" s="17">
        <f>Table3[[#This Row],[Total Staff Cost charged to RHID]]+Table3[[#This Row],[Partners contribution to Staff Cost]]</f>
        <v>0</v>
      </c>
      <c r="M103" s="110"/>
      <c r="N103" s="110"/>
      <c r="O103" s="14">
        <f>Table3[[#This Row],[Non-Staff Cost financed by RHID]]+Table3[[#This Row],[Non-Staff Cost NOT financed by RHID]]</f>
        <v>0</v>
      </c>
      <c r="P103" s="142"/>
      <c r="Q103" s="142"/>
    </row>
    <row r="104" spans="1:17" x14ac:dyDescent="0.35">
      <c r="A104" s="114"/>
      <c r="B104" s="112"/>
      <c r="C104" s="112"/>
      <c r="D104" s="115"/>
      <c r="E104" s="112"/>
      <c r="F104" s="116"/>
      <c r="G104" s="149"/>
      <c r="H104" s="13">
        <f>Table3[[#This Row],[Full time monthly cost]]*Table3[[#This Row],[PM financed by RHID]]</f>
        <v>0</v>
      </c>
      <c r="I104" s="149"/>
      <c r="J104" s="13">
        <f>Table3[[#This Row],[Full time monthly cost]]*Table3[[#This Row],[PM NOT financed by RHID]]</f>
        <v>0</v>
      </c>
      <c r="K104" s="147">
        <f>Table3[[#This Row],[PM financed by RHID]]+Table3[[#This Row],[PM NOT financed by RHID]]</f>
        <v>0</v>
      </c>
      <c r="L104" s="17">
        <f>Table3[[#This Row],[Total Staff Cost charged to RHID]]+Table3[[#This Row],[Partners contribution to Staff Cost]]</f>
        <v>0</v>
      </c>
      <c r="M104" s="110"/>
      <c r="N104" s="110"/>
      <c r="O104" s="14">
        <f>Table3[[#This Row],[Non-Staff Cost financed by RHID]]+Table3[[#This Row],[Non-Staff Cost NOT financed by RHID]]</f>
        <v>0</v>
      </c>
      <c r="P104" s="142"/>
      <c r="Q104" s="142"/>
    </row>
    <row r="105" spans="1:17" x14ac:dyDescent="0.35">
      <c r="A105" s="114"/>
      <c r="B105" s="112"/>
      <c r="C105" s="112"/>
      <c r="D105" s="115"/>
      <c r="E105" s="112"/>
      <c r="F105" s="116"/>
      <c r="G105" s="149"/>
      <c r="H105" s="13">
        <f>Table3[[#This Row],[Full time monthly cost]]*Table3[[#This Row],[PM financed by RHID]]</f>
        <v>0</v>
      </c>
      <c r="I105" s="149"/>
      <c r="J105" s="13">
        <f>Table3[[#This Row],[Full time monthly cost]]*Table3[[#This Row],[PM NOT financed by RHID]]</f>
        <v>0</v>
      </c>
      <c r="K105" s="147">
        <f>Table3[[#This Row],[PM financed by RHID]]+Table3[[#This Row],[PM NOT financed by RHID]]</f>
        <v>0</v>
      </c>
      <c r="L105" s="17">
        <f>Table3[[#This Row],[Total Staff Cost charged to RHID]]+Table3[[#This Row],[Partners contribution to Staff Cost]]</f>
        <v>0</v>
      </c>
      <c r="M105" s="110"/>
      <c r="N105" s="110"/>
      <c r="O105" s="14">
        <f>Table3[[#This Row],[Non-Staff Cost financed by RHID]]+Table3[[#This Row],[Non-Staff Cost NOT financed by RHID]]</f>
        <v>0</v>
      </c>
      <c r="P105" s="142"/>
      <c r="Q105" s="142"/>
    </row>
    <row r="106" spans="1:17" x14ac:dyDescent="0.35">
      <c r="A106" s="114"/>
      <c r="B106" s="112"/>
      <c r="C106" s="112"/>
      <c r="D106" s="115"/>
      <c r="E106" s="112"/>
      <c r="F106" s="116"/>
      <c r="G106" s="149"/>
      <c r="H106" s="13">
        <f>Table3[[#This Row],[Full time monthly cost]]*Table3[[#This Row],[PM financed by RHID]]</f>
        <v>0</v>
      </c>
      <c r="I106" s="149"/>
      <c r="J106" s="13">
        <f>Table3[[#This Row],[Full time monthly cost]]*Table3[[#This Row],[PM NOT financed by RHID]]</f>
        <v>0</v>
      </c>
      <c r="K106" s="147">
        <f>Table3[[#This Row],[PM financed by RHID]]+Table3[[#This Row],[PM NOT financed by RHID]]</f>
        <v>0</v>
      </c>
      <c r="L106" s="17">
        <f>Table3[[#This Row],[Total Staff Cost charged to RHID]]+Table3[[#This Row],[Partners contribution to Staff Cost]]</f>
        <v>0</v>
      </c>
      <c r="M106" s="110"/>
      <c r="N106" s="110"/>
      <c r="O106" s="14">
        <f>Table3[[#This Row],[Non-Staff Cost financed by RHID]]+Table3[[#This Row],[Non-Staff Cost NOT financed by RHID]]</f>
        <v>0</v>
      </c>
      <c r="P106" s="142"/>
      <c r="Q106" s="142"/>
    </row>
    <row r="107" spans="1:17" x14ac:dyDescent="0.35">
      <c r="A107" s="114"/>
      <c r="B107" s="112"/>
      <c r="C107" s="112"/>
      <c r="D107" s="115"/>
      <c r="E107" s="112"/>
      <c r="F107" s="116"/>
      <c r="G107" s="149"/>
      <c r="H107" s="13">
        <f>Table3[[#This Row],[Full time monthly cost]]*Table3[[#This Row],[PM financed by RHID]]</f>
        <v>0</v>
      </c>
      <c r="I107" s="149"/>
      <c r="J107" s="13">
        <f>Table3[[#This Row],[Full time monthly cost]]*Table3[[#This Row],[PM NOT financed by RHID]]</f>
        <v>0</v>
      </c>
      <c r="K107" s="147">
        <f>Table3[[#This Row],[PM financed by RHID]]+Table3[[#This Row],[PM NOT financed by RHID]]</f>
        <v>0</v>
      </c>
      <c r="L107" s="17">
        <f>Table3[[#This Row],[Total Staff Cost charged to RHID]]+Table3[[#This Row],[Partners contribution to Staff Cost]]</f>
        <v>0</v>
      </c>
      <c r="M107" s="110"/>
      <c r="N107" s="110"/>
      <c r="O107" s="14">
        <f>Table3[[#This Row],[Non-Staff Cost financed by RHID]]+Table3[[#This Row],[Non-Staff Cost NOT financed by RHID]]</f>
        <v>0</v>
      </c>
      <c r="P107" s="142"/>
      <c r="Q107" s="142"/>
    </row>
    <row r="108" spans="1:17" x14ac:dyDescent="0.35">
      <c r="A108" s="114"/>
      <c r="B108" s="112"/>
      <c r="C108" s="112"/>
      <c r="D108" s="115"/>
      <c r="E108" s="112"/>
      <c r="F108" s="116"/>
      <c r="G108" s="149"/>
      <c r="H108" s="13">
        <f>Table3[[#This Row],[Full time monthly cost]]*Table3[[#This Row],[PM financed by RHID]]</f>
        <v>0</v>
      </c>
      <c r="I108" s="149"/>
      <c r="J108" s="13">
        <f>Table3[[#This Row],[Full time monthly cost]]*Table3[[#This Row],[PM NOT financed by RHID]]</f>
        <v>0</v>
      </c>
      <c r="K108" s="147">
        <f>Table3[[#This Row],[PM financed by RHID]]+Table3[[#This Row],[PM NOT financed by RHID]]</f>
        <v>0</v>
      </c>
      <c r="L108" s="17">
        <f>Table3[[#This Row],[Total Staff Cost charged to RHID]]+Table3[[#This Row],[Partners contribution to Staff Cost]]</f>
        <v>0</v>
      </c>
      <c r="M108" s="110"/>
      <c r="N108" s="110"/>
      <c r="O108" s="14">
        <f>Table3[[#This Row],[Non-Staff Cost financed by RHID]]+Table3[[#This Row],[Non-Staff Cost NOT financed by RHID]]</f>
        <v>0</v>
      </c>
      <c r="P108" s="142"/>
      <c r="Q108" s="142"/>
    </row>
    <row r="109" spans="1:17" x14ac:dyDescent="0.35">
      <c r="A109" s="114"/>
      <c r="B109" s="112"/>
      <c r="C109" s="112"/>
      <c r="D109" s="115"/>
      <c r="E109" s="112"/>
      <c r="F109" s="116"/>
      <c r="G109" s="149"/>
      <c r="H109" s="13">
        <f>Table3[[#This Row],[Full time monthly cost]]*Table3[[#This Row],[PM financed by RHID]]</f>
        <v>0</v>
      </c>
      <c r="I109" s="149"/>
      <c r="J109" s="13">
        <f>Table3[[#This Row],[Full time monthly cost]]*Table3[[#This Row],[PM NOT financed by RHID]]</f>
        <v>0</v>
      </c>
      <c r="K109" s="147">
        <f>Table3[[#This Row],[PM financed by RHID]]+Table3[[#This Row],[PM NOT financed by RHID]]</f>
        <v>0</v>
      </c>
      <c r="L109" s="17">
        <f>Table3[[#This Row],[Total Staff Cost charged to RHID]]+Table3[[#This Row],[Partners contribution to Staff Cost]]</f>
        <v>0</v>
      </c>
      <c r="M109" s="110"/>
      <c r="N109" s="110"/>
      <c r="O109" s="14">
        <f>Table3[[#This Row],[Non-Staff Cost financed by RHID]]+Table3[[#This Row],[Non-Staff Cost NOT financed by RHID]]</f>
        <v>0</v>
      </c>
      <c r="P109" s="142"/>
      <c r="Q109" s="142"/>
    </row>
    <row r="110" spans="1:17" x14ac:dyDescent="0.35">
      <c r="A110" s="114"/>
      <c r="B110" s="112"/>
      <c r="C110" s="112"/>
      <c r="D110" s="115"/>
      <c r="E110" s="112"/>
      <c r="F110" s="116"/>
      <c r="G110" s="149"/>
      <c r="H110" s="13">
        <f>Table3[[#This Row],[Full time monthly cost]]*Table3[[#This Row],[PM financed by RHID]]</f>
        <v>0</v>
      </c>
      <c r="I110" s="149"/>
      <c r="J110" s="13">
        <f>Table3[[#This Row],[Full time monthly cost]]*Table3[[#This Row],[PM NOT financed by RHID]]</f>
        <v>0</v>
      </c>
      <c r="K110" s="147">
        <f>Table3[[#This Row],[PM financed by RHID]]+Table3[[#This Row],[PM NOT financed by RHID]]</f>
        <v>0</v>
      </c>
      <c r="L110" s="17">
        <f>Table3[[#This Row],[Total Staff Cost charged to RHID]]+Table3[[#This Row],[Partners contribution to Staff Cost]]</f>
        <v>0</v>
      </c>
      <c r="M110" s="110"/>
      <c r="N110" s="110"/>
      <c r="O110" s="14">
        <f>Table3[[#This Row],[Non-Staff Cost financed by RHID]]+Table3[[#This Row],[Non-Staff Cost NOT financed by RHID]]</f>
        <v>0</v>
      </c>
      <c r="P110" s="142"/>
      <c r="Q110" s="142"/>
    </row>
    <row r="111" spans="1:17" x14ac:dyDescent="0.35">
      <c r="A111" s="114"/>
      <c r="B111" s="112"/>
      <c r="C111" s="112"/>
      <c r="D111" s="115"/>
      <c r="E111" s="112"/>
      <c r="F111" s="116"/>
      <c r="G111" s="149"/>
      <c r="H111" s="13">
        <f>Table3[[#This Row],[Full time monthly cost]]*Table3[[#This Row],[PM financed by RHID]]</f>
        <v>0</v>
      </c>
      <c r="I111" s="149"/>
      <c r="J111" s="13">
        <f>Table3[[#This Row],[Full time monthly cost]]*Table3[[#This Row],[PM NOT financed by RHID]]</f>
        <v>0</v>
      </c>
      <c r="K111" s="147">
        <f>Table3[[#This Row],[PM financed by RHID]]+Table3[[#This Row],[PM NOT financed by RHID]]</f>
        <v>0</v>
      </c>
      <c r="L111" s="17">
        <f>Table3[[#This Row],[Total Staff Cost charged to RHID]]+Table3[[#This Row],[Partners contribution to Staff Cost]]</f>
        <v>0</v>
      </c>
      <c r="M111" s="110"/>
      <c r="N111" s="110"/>
      <c r="O111" s="14">
        <f>Table3[[#This Row],[Non-Staff Cost financed by RHID]]+Table3[[#This Row],[Non-Staff Cost NOT financed by RHID]]</f>
        <v>0</v>
      </c>
      <c r="P111" s="142"/>
      <c r="Q111" s="142"/>
    </row>
    <row r="112" spans="1:17" x14ac:dyDescent="0.35">
      <c r="A112" s="114"/>
      <c r="B112" s="112"/>
      <c r="C112" s="112"/>
      <c r="D112" s="115"/>
      <c r="E112" s="112"/>
      <c r="F112" s="116"/>
      <c r="G112" s="149"/>
      <c r="H112" s="13">
        <f>Table3[[#This Row],[Full time monthly cost]]*Table3[[#This Row],[PM financed by RHID]]</f>
        <v>0</v>
      </c>
      <c r="I112" s="149"/>
      <c r="J112" s="13">
        <f>Table3[[#This Row],[Full time monthly cost]]*Table3[[#This Row],[PM NOT financed by RHID]]</f>
        <v>0</v>
      </c>
      <c r="K112" s="147">
        <f>Table3[[#This Row],[PM financed by RHID]]+Table3[[#This Row],[PM NOT financed by RHID]]</f>
        <v>0</v>
      </c>
      <c r="L112" s="17">
        <f>Table3[[#This Row],[Total Staff Cost charged to RHID]]+Table3[[#This Row],[Partners contribution to Staff Cost]]</f>
        <v>0</v>
      </c>
      <c r="M112" s="110"/>
      <c r="N112" s="110"/>
      <c r="O112" s="14">
        <f>Table3[[#This Row],[Non-Staff Cost financed by RHID]]+Table3[[#This Row],[Non-Staff Cost NOT financed by RHID]]</f>
        <v>0</v>
      </c>
      <c r="P112" s="142"/>
      <c r="Q112" s="142"/>
    </row>
    <row r="113" spans="1:17" x14ac:dyDescent="0.35">
      <c r="A113" s="114"/>
      <c r="B113" s="112"/>
      <c r="C113" s="112"/>
      <c r="D113" s="115"/>
      <c r="E113" s="112"/>
      <c r="F113" s="116"/>
      <c r="G113" s="149"/>
      <c r="H113" s="13">
        <f>Table3[[#This Row],[Full time monthly cost]]*Table3[[#This Row],[PM financed by RHID]]</f>
        <v>0</v>
      </c>
      <c r="I113" s="149"/>
      <c r="J113" s="13">
        <f>Table3[[#This Row],[Full time monthly cost]]*Table3[[#This Row],[PM NOT financed by RHID]]</f>
        <v>0</v>
      </c>
      <c r="K113" s="147">
        <f>Table3[[#This Row],[PM financed by RHID]]+Table3[[#This Row],[PM NOT financed by RHID]]</f>
        <v>0</v>
      </c>
      <c r="L113" s="17">
        <f>Table3[[#This Row],[Total Staff Cost charged to RHID]]+Table3[[#This Row],[Partners contribution to Staff Cost]]</f>
        <v>0</v>
      </c>
      <c r="M113" s="110"/>
      <c r="N113" s="110"/>
      <c r="O113" s="14">
        <f>Table3[[#This Row],[Non-Staff Cost financed by RHID]]+Table3[[#This Row],[Non-Staff Cost NOT financed by RHID]]</f>
        <v>0</v>
      </c>
      <c r="P113" s="142"/>
      <c r="Q113" s="142"/>
    </row>
    <row r="114" spans="1:17" x14ac:dyDescent="0.35">
      <c r="A114" s="114"/>
      <c r="B114" s="112"/>
      <c r="C114" s="112"/>
      <c r="D114" s="115"/>
      <c r="E114" s="112"/>
      <c r="F114" s="116"/>
      <c r="G114" s="149"/>
      <c r="H114" s="13">
        <f>Table3[[#This Row],[Full time monthly cost]]*Table3[[#This Row],[PM financed by RHID]]</f>
        <v>0</v>
      </c>
      <c r="I114" s="149"/>
      <c r="J114" s="13">
        <f>Table3[[#This Row],[Full time monthly cost]]*Table3[[#This Row],[PM NOT financed by RHID]]</f>
        <v>0</v>
      </c>
      <c r="K114" s="147">
        <f>Table3[[#This Row],[PM financed by RHID]]+Table3[[#This Row],[PM NOT financed by RHID]]</f>
        <v>0</v>
      </c>
      <c r="L114" s="17">
        <f>Table3[[#This Row],[Total Staff Cost charged to RHID]]+Table3[[#This Row],[Partners contribution to Staff Cost]]</f>
        <v>0</v>
      </c>
      <c r="M114" s="110"/>
      <c r="N114" s="110"/>
      <c r="O114" s="14">
        <f>Table3[[#This Row],[Non-Staff Cost financed by RHID]]+Table3[[#This Row],[Non-Staff Cost NOT financed by RHID]]</f>
        <v>0</v>
      </c>
      <c r="P114" s="142"/>
      <c r="Q114" s="142"/>
    </row>
    <row r="115" spans="1:17" x14ac:dyDescent="0.35">
      <c r="A115" s="114"/>
      <c r="B115" s="112"/>
      <c r="C115" s="112"/>
      <c r="D115" s="115"/>
      <c r="E115" s="112"/>
      <c r="F115" s="116"/>
      <c r="G115" s="149"/>
      <c r="H115" s="13">
        <f>Table3[[#This Row],[Full time monthly cost]]*Table3[[#This Row],[PM financed by RHID]]</f>
        <v>0</v>
      </c>
      <c r="I115" s="149"/>
      <c r="J115" s="13">
        <f>Table3[[#This Row],[Full time monthly cost]]*Table3[[#This Row],[PM NOT financed by RHID]]</f>
        <v>0</v>
      </c>
      <c r="K115" s="147">
        <f>Table3[[#This Row],[PM financed by RHID]]+Table3[[#This Row],[PM NOT financed by RHID]]</f>
        <v>0</v>
      </c>
      <c r="L115" s="17">
        <f>Table3[[#This Row],[Total Staff Cost charged to RHID]]+Table3[[#This Row],[Partners contribution to Staff Cost]]</f>
        <v>0</v>
      </c>
      <c r="M115" s="110"/>
      <c r="N115" s="110"/>
      <c r="O115" s="14">
        <f>Table3[[#This Row],[Non-Staff Cost financed by RHID]]+Table3[[#This Row],[Non-Staff Cost NOT financed by RHID]]</f>
        <v>0</v>
      </c>
      <c r="P115" s="142"/>
      <c r="Q115" s="142"/>
    </row>
    <row r="116" spans="1:17" x14ac:dyDescent="0.35">
      <c r="A116" s="114"/>
      <c r="B116" s="112"/>
      <c r="C116" s="112"/>
      <c r="D116" s="115"/>
      <c r="E116" s="112"/>
      <c r="F116" s="116"/>
      <c r="G116" s="149"/>
      <c r="H116" s="13">
        <f>Table3[[#This Row],[Full time monthly cost]]*Table3[[#This Row],[PM financed by RHID]]</f>
        <v>0</v>
      </c>
      <c r="I116" s="149"/>
      <c r="J116" s="13">
        <f>Table3[[#This Row],[Full time monthly cost]]*Table3[[#This Row],[PM NOT financed by RHID]]</f>
        <v>0</v>
      </c>
      <c r="K116" s="147">
        <f>Table3[[#This Row],[PM financed by RHID]]+Table3[[#This Row],[PM NOT financed by RHID]]</f>
        <v>0</v>
      </c>
      <c r="L116" s="17">
        <f>Table3[[#This Row],[Total Staff Cost charged to RHID]]+Table3[[#This Row],[Partners contribution to Staff Cost]]</f>
        <v>0</v>
      </c>
      <c r="M116" s="110"/>
      <c r="N116" s="110"/>
      <c r="O116" s="14">
        <f>Table3[[#This Row],[Non-Staff Cost financed by RHID]]+Table3[[#This Row],[Non-Staff Cost NOT financed by RHID]]</f>
        <v>0</v>
      </c>
      <c r="P116" s="142"/>
      <c r="Q116" s="142"/>
    </row>
    <row r="117" spans="1:17" x14ac:dyDescent="0.35">
      <c r="A117" s="114"/>
      <c r="B117" s="112"/>
      <c r="C117" s="112"/>
      <c r="D117" s="115"/>
      <c r="E117" s="112"/>
      <c r="F117" s="116"/>
      <c r="G117" s="149"/>
      <c r="H117" s="13">
        <f>Table3[[#This Row],[Full time monthly cost]]*Table3[[#This Row],[PM financed by RHID]]</f>
        <v>0</v>
      </c>
      <c r="I117" s="149"/>
      <c r="J117" s="13">
        <f>Table3[[#This Row],[Full time monthly cost]]*Table3[[#This Row],[PM NOT financed by RHID]]</f>
        <v>0</v>
      </c>
      <c r="K117" s="147">
        <f>Table3[[#This Row],[PM financed by RHID]]+Table3[[#This Row],[PM NOT financed by RHID]]</f>
        <v>0</v>
      </c>
      <c r="L117" s="17">
        <f>Table3[[#This Row],[Total Staff Cost charged to RHID]]+Table3[[#This Row],[Partners contribution to Staff Cost]]</f>
        <v>0</v>
      </c>
      <c r="M117" s="110"/>
      <c r="N117" s="110"/>
      <c r="O117" s="14">
        <f>Table3[[#This Row],[Non-Staff Cost financed by RHID]]+Table3[[#This Row],[Non-Staff Cost NOT financed by RHID]]</f>
        <v>0</v>
      </c>
      <c r="P117" s="142"/>
      <c r="Q117" s="142"/>
    </row>
    <row r="118" spans="1:17" x14ac:dyDescent="0.35">
      <c r="A118" s="114"/>
      <c r="B118" s="112"/>
      <c r="C118" s="112"/>
      <c r="D118" s="115"/>
      <c r="E118" s="112"/>
      <c r="F118" s="116"/>
      <c r="G118" s="149"/>
      <c r="H118" s="13">
        <f>Table3[[#This Row],[Full time monthly cost]]*Table3[[#This Row],[PM financed by RHID]]</f>
        <v>0</v>
      </c>
      <c r="I118" s="149"/>
      <c r="J118" s="13">
        <f>Table3[[#This Row],[Full time monthly cost]]*Table3[[#This Row],[PM NOT financed by RHID]]</f>
        <v>0</v>
      </c>
      <c r="K118" s="147">
        <f>Table3[[#This Row],[PM financed by RHID]]+Table3[[#This Row],[PM NOT financed by RHID]]</f>
        <v>0</v>
      </c>
      <c r="L118" s="17">
        <f>Table3[[#This Row],[Total Staff Cost charged to RHID]]+Table3[[#This Row],[Partners contribution to Staff Cost]]</f>
        <v>0</v>
      </c>
      <c r="M118" s="110"/>
      <c r="N118" s="110"/>
      <c r="O118" s="14">
        <f>Table3[[#This Row],[Non-Staff Cost financed by RHID]]+Table3[[#This Row],[Non-Staff Cost NOT financed by RHID]]</f>
        <v>0</v>
      </c>
      <c r="P118" s="142"/>
      <c r="Q118" s="142"/>
    </row>
    <row r="119" spans="1:17" x14ac:dyDescent="0.35">
      <c r="A119" s="114"/>
      <c r="B119" s="112"/>
      <c r="C119" s="112"/>
      <c r="D119" s="115"/>
      <c r="E119" s="112"/>
      <c r="F119" s="116"/>
      <c r="G119" s="149"/>
      <c r="H119" s="13">
        <f>Table3[[#This Row],[Full time monthly cost]]*Table3[[#This Row],[PM financed by RHID]]</f>
        <v>0</v>
      </c>
      <c r="I119" s="149"/>
      <c r="J119" s="13">
        <f>Table3[[#This Row],[Full time monthly cost]]*Table3[[#This Row],[PM NOT financed by RHID]]</f>
        <v>0</v>
      </c>
      <c r="K119" s="147">
        <f>Table3[[#This Row],[PM financed by RHID]]+Table3[[#This Row],[PM NOT financed by RHID]]</f>
        <v>0</v>
      </c>
      <c r="L119" s="17">
        <f>Table3[[#This Row],[Total Staff Cost charged to RHID]]+Table3[[#This Row],[Partners contribution to Staff Cost]]</f>
        <v>0</v>
      </c>
      <c r="M119" s="110"/>
      <c r="N119" s="110"/>
      <c r="O119" s="14">
        <f>Table3[[#This Row],[Non-Staff Cost financed by RHID]]+Table3[[#This Row],[Non-Staff Cost NOT financed by RHID]]</f>
        <v>0</v>
      </c>
      <c r="P119" s="142"/>
      <c r="Q119" s="142"/>
    </row>
    <row r="120" spans="1:17" x14ac:dyDescent="0.35">
      <c r="A120" s="114"/>
      <c r="B120" s="112"/>
      <c r="C120" s="112"/>
      <c r="D120" s="115"/>
      <c r="E120" s="112"/>
      <c r="F120" s="116"/>
      <c r="G120" s="149"/>
      <c r="H120" s="13">
        <f>Table3[[#This Row],[Full time monthly cost]]*Table3[[#This Row],[PM financed by RHID]]</f>
        <v>0</v>
      </c>
      <c r="I120" s="149"/>
      <c r="J120" s="13">
        <f>Table3[[#This Row],[Full time monthly cost]]*Table3[[#This Row],[PM NOT financed by RHID]]</f>
        <v>0</v>
      </c>
      <c r="K120" s="147">
        <f>Table3[[#This Row],[PM financed by RHID]]+Table3[[#This Row],[PM NOT financed by RHID]]</f>
        <v>0</v>
      </c>
      <c r="L120" s="17">
        <f>Table3[[#This Row],[Total Staff Cost charged to RHID]]+Table3[[#This Row],[Partners contribution to Staff Cost]]</f>
        <v>0</v>
      </c>
      <c r="M120" s="110"/>
      <c r="N120" s="110"/>
      <c r="O120" s="14">
        <f>Table3[[#This Row],[Non-Staff Cost financed by RHID]]+Table3[[#This Row],[Non-Staff Cost NOT financed by RHID]]</f>
        <v>0</v>
      </c>
      <c r="P120" s="142"/>
      <c r="Q120" s="142"/>
    </row>
    <row r="121" spans="1:17" x14ac:dyDescent="0.35">
      <c r="A121" s="114"/>
      <c r="B121" s="112"/>
      <c r="C121" s="112"/>
      <c r="D121" s="115"/>
      <c r="E121" s="112"/>
      <c r="F121" s="116"/>
      <c r="G121" s="149"/>
      <c r="H121" s="13">
        <f>Table3[[#This Row],[Full time monthly cost]]*Table3[[#This Row],[PM financed by RHID]]</f>
        <v>0</v>
      </c>
      <c r="I121" s="149"/>
      <c r="J121" s="13">
        <f>Table3[[#This Row],[Full time monthly cost]]*Table3[[#This Row],[PM NOT financed by RHID]]</f>
        <v>0</v>
      </c>
      <c r="K121" s="147">
        <f>Table3[[#This Row],[PM financed by RHID]]+Table3[[#This Row],[PM NOT financed by RHID]]</f>
        <v>0</v>
      </c>
      <c r="L121" s="17">
        <f>Table3[[#This Row],[Total Staff Cost charged to RHID]]+Table3[[#This Row],[Partners contribution to Staff Cost]]</f>
        <v>0</v>
      </c>
      <c r="M121" s="110"/>
      <c r="N121" s="110"/>
      <c r="O121" s="14">
        <f>Table3[[#This Row],[Non-Staff Cost financed by RHID]]+Table3[[#This Row],[Non-Staff Cost NOT financed by RHID]]</f>
        <v>0</v>
      </c>
      <c r="P121" s="142"/>
      <c r="Q121" s="142"/>
    </row>
    <row r="122" spans="1:17" x14ac:dyDescent="0.35">
      <c r="A122" s="114"/>
      <c r="B122" s="112"/>
      <c r="C122" s="112"/>
      <c r="D122" s="115"/>
      <c r="E122" s="112"/>
      <c r="F122" s="116"/>
      <c r="G122" s="149"/>
      <c r="H122" s="13">
        <f>Table3[[#This Row],[Full time monthly cost]]*Table3[[#This Row],[PM financed by RHID]]</f>
        <v>0</v>
      </c>
      <c r="I122" s="149"/>
      <c r="J122" s="13">
        <f>Table3[[#This Row],[Full time monthly cost]]*Table3[[#This Row],[PM NOT financed by RHID]]</f>
        <v>0</v>
      </c>
      <c r="K122" s="147">
        <f>Table3[[#This Row],[PM financed by RHID]]+Table3[[#This Row],[PM NOT financed by RHID]]</f>
        <v>0</v>
      </c>
      <c r="L122" s="17">
        <f>Table3[[#This Row],[Total Staff Cost charged to RHID]]+Table3[[#This Row],[Partners contribution to Staff Cost]]</f>
        <v>0</v>
      </c>
      <c r="M122" s="110"/>
      <c r="N122" s="110"/>
      <c r="O122" s="14">
        <f>Table3[[#This Row],[Non-Staff Cost financed by RHID]]+Table3[[#This Row],[Non-Staff Cost NOT financed by RHID]]</f>
        <v>0</v>
      </c>
      <c r="P122" s="142"/>
      <c r="Q122" s="142"/>
    </row>
    <row r="123" spans="1:17" x14ac:dyDescent="0.35">
      <c r="A123" s="114"/>
      <c r="B123" s="112"/>
      <c r="C123" s="112"/>
      <c r="D123" s="115"/>
      <c r="E123" s="112"/>
      <c r="F123" s="116"/>
      <c r="G123" s="149"/>
      <c r="H123" s="13">
        <f>Table3[[#This Row],[Full time monthly cost]]*Table3[[#This Row],[PM financed by RHID]]</f>
        <v>0</v>
      </c>
      <c r="I123" s="149"/>
      <c r="J123" s="13">
        <f>Table3[[#This Row],[Full time monthly cost]]*Table3[[#This Row],[PM NOT financed by RHID]]</f>
        <v>0</v>
      </c>
      <c r="K123" s="147">
        <f>Table3[[#This Row],[PM financed by RHID]]+Table3[[#This Row],[PM NOT financed by RHID]]</f>
        <v>0</v>
      </c>
      <c r="L123" s="17">
        <f>Table3[[#This Row],[Total Staff Cost charged to RHID]]+Table3[[#This Row],[Partners contribution to Staff Cost]]</f>
        <v>0</v>
      </c>
      <c r="M123" s="110"/>
      <c r="N123" s="110"/>
      <c r="O123" s="14">
        <f>Table3[[#This Row],[Non-Staff Cost financed by RHID]]+Table3[[#This Row],[Non-Staff Cost NOT financed by RHID]]</f>
        <v>0</v>
      </c>
      <c r="P123" s="142"/>
      <c r="Q123" s="142"/>
    </row>
    <row r="124" spans="1:17" x14ac:dyDescent="0.35">
      <c r="A124" s="114"/>
      <c r="B124" s="112"/>
      <c r="C124" s="112"/>
      <c r="D124" s="115"/>
      <c r="E124" s="112"/>
      <c r="F124" s="116"/>
      <c r="G124" s="149"/>
      <c r="H124" s="13">
        <f>Table3[[#This Row],[Full time monthly cost]]*Table3[[#This Row],[PM financed by RHID]]</f>
        <v>0</v>
      </c>
      <c r="I124" s="149"/>
      <c r="J124" s="13">
        <f>Table3[[#This Row],[Full time monthly cost]]*Table3[[#This Row],[PM NOT financed by RHID]]</f>
        <v>0</v>
      </c>
      <c r="K124" s="147">
        <f>Table3[[#This Row],[PM financed by RHID]]+Table3[[#This Row],[PM NOT financed by RHID]]</f>
        <v>0</v>
      </c>
      <c r="L124" s="17">
        <f>Table3[[#This Row],[Total Staff Cost charged to RHID]]+Table3[[#This Row],[Partners contribution to Staff Cost]]</f>
        <v>0</v>
      </c>
      <c r="M124" s="110"/>
      <c r="N124" s="110"/>
      <c r="O124" s="14">
        <f>Table3[[#This Row],[Non-Staff Cost financed by RHID]]+Table3[[#This Row],[Non-Staff Cost NOT financed by RHID]]</f>
        <v>0</v>
      </c>
      <c r="P124" s="142"/>
      <c r="Q124" s="142"/>
    </row>
    <row r="125" spans="1:17" x14ac:dyDescent="0.35">
      <c r="A125" s="114"/>
      <c r="B125" s="112"/>
      <c r="C125" s="112"/>
      <c r="D125" s="115"/>
      <c r="E125" s="112"/>
      <c r="F125" s="116"/>
      <c r="G125" s="149"/>
      <c r="H125" s="13">
        <f>Table3[[#This Row],[Full time monthly cost]]*Table3[[#This Row],[PM financed by RHID]]</f>
        <v>0</v>
      </c>
      <c r="I125" s="149"/>
      <c r="J125" s="13">
        <f>Table3[[#This Row],[Full time monthly cost]]*Table3[[#This Row],[PM NOT financed by RHID]]</f>
        <v>0</v>
      </c>
      <c r="K125" s="147">
        <f>Table3[[#This Row],[PM financed by RHID]]+Table3[[#This Row],[PM NOT financed by RHID]]</f>
        <v>0</v>
      </c>
      <c r="L125" s="17">
        <f>Table3[[#This Row],[Total Staff Cost charged to RHID]]+Table3[[#This Row],[Partners contribution to Staff Cost]]</f>
        <v>0</v>
      </c>
      <c r="M125" s="110"/>
      <c r="N125" s="110"/>
      <c r="O125" s="14">
        <f>Table3[[#This Row],[Non-Staff Cost financed by RHID]]+Table3[[#This Row],[Non-Staff Cost NOT financed by RHID]]</f>
        <v>0</v>
      </c>
      <c r="P125" s="142"/>
      <c r="Q125" s="142"/>
    </row>
    <row r="126" spans="1:17" x14ac:dyDescent="0.35">
      <c r="A126" s="114"/>
      <c r="B126" s="112"/>
      <c r="C126" s="112"/>
      <c r="D126" s="115"/>
      <c r="E126" s="112"/>
      <c r="F126" s="116"/>
      <c r="G126" s="149"/>
      <c r="H126" s="13">
        <f>Table3[[#This Row],[Full time monthly cost]]*Table3[[#This Row],[PM financed by RHID]]</f>
        <v>0</v>
      </c>
      <c r="I126" s="149"/>
      <c r="J126" s="13">
        <f>Table3[[#This Row],[Full time monthly cost]]*Table3[[#This Row],[PM NOT financed by RHID]]</f>
        <v>0</v>
      </c>
      <c r="K126" s="147">
        <f>Table3[[#This Row],[PM financed by RHID]]+Table3[[#This Row],[PM NOT financed by RHID]]</f>
        <v>0</v>
      </c>
      <c r="L126" s="17">
        <f>Table3[[#This Row],[Total Staff Cost charged to RHID]]+Table3[[#This Row],[Partners contribution to Staff Cost]]</f>
        <v>0</v>
      </c>
      <c r="M126" s="110"/>
      <c r="N126" s="110"/>
      <c r="O126" s="14">
        <f>Table3[[#This Row],[Non-Staff Cost financed by RHID]]+Table3[[#This Row],[Non-Staff Cost NOT financed by RHID]]</f>
        <v>0</v>
      </c>
      <c r="P126" s="142"/>
      <c r="Q126" s="142"/>
    </row>
    <row r="127" spans="1:17" x14ac:dyDescent="0.35">
      <c r="A127" s="114"/>
      <c r="B127" s="112"/>
      <c r="C127" s="112"/>
      <c r="D127" s="115"/>
      <c r="E127" s="112"/>
      <c r="F127" s="116"/>
      <c r="G127" s="149"/>
      <c r="H127" s="13">
        <f>Table3[[#This Row],[Full time monthly cost]]*Table3[[#This Row],[PM financed by RHID]]</f>
        <v>0</v>
      </c>
      <c r="I127" s="149"/>
      <c r="J127" s="13">
        <f>Table3[[#This Row],[Full time monthly cost]]*Table3[[#This Row],[PM NOT financed by RHID]]</f>
        <v>0</v>
      </c>
      <c r="K127" s="147">
        <f>Table3[[#This Row],[PM financed by RHID]]+Table3[[#This Row],[PM NOT financed by RHID]]</f>
        <v>0</v>
      </c>
      <c r="L127" s="17">
        <f>Table3[[#This Row],[Total Staff Cost charged to RHID]]+Table3[[#This Row],[Partners contribution to Staff Cost]]</f>
        <v>0</v>
      </c>
      <c r="M127" s="110"/>
      <c r="N127" s="110"/>
      <c r="O127" s="14">
        <f>Table3[[#This Row],[Non-Staff Cost financed by RHID]]+Table3[[#This Row],[Non-Staff Cost NOT financed by RHID]]</f>
        <v>0</v>
      </c>
      <c r="P127" s="142"/>
      <c r="Q127" s="142"/>
    </row>
    <row r="128" spans="1:17" x14ac:dyDescent="0.35">
      <c r="A128" s="114"/>
      <c r="B128" s="112"/>
      <c r="C128" s="112"/>
      <c r="D128" s="115"/>
      <c r="E128" s="112"/>
      <c r="F128" s="116"/>
      <c r="G128" s="149"/>
      <c r="H128" s="13">
        <f>Table3[[#This Row],[Full time monthly cost]]*Table3[[#This Row],[PM financed by RHID]]</f>
        <v>0</v>
      </c>
      <c r="I128" s="149"/>
      <c r="J128" s="13">
        <f>Table3[[#This Row],[Full time monthly cost]]*Table3[[#This Row],[PM NOT financed by RHID]]</f>
        <v>0</v>
      </c>
      <c r="K128" s="147">
        <f>Table3[[#This Row],[PM financed by RHID]]+Table3[[#This Row],[PM NOT financed by RHID]]</f>
        <v>0</v>
      </c>
      <c r="L128" s="17">
        <f>Table3[[#This Row],[Total Staff Cost charged to RHID]]+Table3[[#This Row],[Partners contribution to Staff Cost]]</f>
        <v>0</v>
      </c>
      <c r="M128" s="110"/>
      <c r="N128" s="110"/>
      <c r="O128" s="14">
        <f>Table3[[#This Row],[Non-Staff Cost financed by RHID]]+Table3[[#This Row],[Non-Staff Cost NOT financed by RHID]]</f>
        <v>0</v>
      </c>
      <c r="P128" s="142"/>
      <c r="Q128" s="142"/>
    </row>
    <row r="129" spans="1:17" x14ac:dyDescent="0.35">
      <c r="A129" s="114"/>
      <c r="B129" s="112"/>
      <c r="C129" s="112"/>
      <c r="D129" s="115"/>
      <c r="E129" s="112"/>
      <c r="F129" s="116"/>
      <c r="G129" s="149"/>
      <c r="H129" s="13">
        <f>Table3[[#This Row],[Full time monthly cost]]*Table3[[#This Row],[PM financed by RHID]]</f>
        <v>0</v>
      </c>
      <c r="I129" s="149"/>
      <c r="J129" s="13">
        <f>Table3[[#This Row],[Full time monthly cost]]*Table3[[#This Row],[PM NOT financed by RHID]]</f>
        <v>0</v>
      </c>
      <c r="K129" s="147">
        <f>Table3[[#This Row],[PM financed by RHID]]+Table3[[#This Row],[PM NOT financed by RHID]]</f>
        <v>0</v>
      </c>
      <c r="L129" s="17">
        <f>Table3[[#This Row],[Total Staff Cost charged to RHID]]+Table3[[#This Row],[Partners contribution to Staff Cost]]</f>
        <v>0</v>
      </c>
      <c r="M129" s="110"/>
      <c r="N129" s="110"/>
      <c r="O129" s="14">
        <f>Table3[[#This Row],[Non-Staff Cost financed by RHID]]+Table3[[#This Row],[Non-Staff Cost NOT financed by RHID]]</f>
        <v>0</v>
      </c>
      <c r="P129" s="142"/>
      <c r="Q129" s="142"/>
    </row>
    <row r="130" spans="1:17" x14ac:dyDescent="0.35">
      <c r="A130" s="114"/>
      <c r="B130" s="112"/>
      <c r="C130" s="112"/>
      <c r="D130" s="115"/>
      <c r="E130" s="112"/>
      <c r="F130" s="116"/>
      <c r="G130" s="149"/>
      <c r="H130" s="13">
        <f>Table3[[#This Row],[Full time monthly cost]]*Table3[[#This Row],[PM financed by RHID]]</f>
        <v>0</v>
      </c>
      <c r="I130" s="149"/>
      <c r="J130" s="13">
        <f>Table3[[#This Row],[Full time monthly cost]]*Table3[[#This Row],[PM NOT financed by RHID]]</f>
        <v>0</v>
      </c>
      <c r="K130" s="147">
        <f>Table3[[#This Row],[PM financed by RHID]]+Table3[[#This Row],[PM NOT financed by RHID]]</f>
        <v>0</v>
      </c>
      <c r="L130" s="17">
        <f>Table3[[#This Row],[Total Staff Cost charged to RHID]]+Table3[[#This Row],[Partners contribution to Staff Cost]]</f>
        <v>0</v>
      </c>
      <c r="M130" s="110"/>
      <c r="N130" s="110"/>
      <c r="O130" s="14">
        <f>Table3[[#This Row],[Non-Staff Cost financed by RHID]]+Table3[[#This Row],[Non-Staff Cost NOT financed by RHID]]</f>
        <v>0</v>
      </c>
      <c r="P130" s="142"/>
      <c r="Q130" s="142"/>
    </row>
    <row r="131" spans="1:17" x14ac:dyDescent="0.35">
      <c r="A131" s="114"/>
      <c r="B131" s="112"/>
      <c r="C131" s="112"/>
      <c r="D131" s="115"/>
      <c r="E131" s="112"/>
      <c r="F131" s="116"/>
      <c r="G131" s="149"/>
      <c r="H131" s="13">
        <f>Table3[[#This Row],[Full time monthly cost]]*Table3[[#This Row],[PM financed by RHID]]</f>
        <v>0</v>
      </c>
      <c r="I131" s="149"/>
      <c r="J131" s="13">
        <f>Table3[[#This Row],[Full time monthly cost]]*Table3[[#This Row],[PM NOT financed by RHID]]</f>
        <v>0</v>
      </c>
      <c r="K131" s="147">
        <f>Table3[[#This Row],[PM financed by RHID]]+Table3[[#This Row],[PM NOT financed by RHID]]</f>
        <v>0</v>
      </c>
      <c r="L131" s="17">
        <f>Table3[[#This Row],[Total Staff Cost charged to RHID]]+Table3[[#This Row],[Partners contribution to Staff Cost]]</f>
        <v>0</v>
      </c>
      <c r="M131" s="110"/>
      <c r="N131" s="110"/>
      <c r="O131" s="14">
        <f>Table3[[#This Row],[Non-Staff Cost financed by RHID]]+Table3[[#This Row],[Non-Staff Cost NOT financed by RHID]]</f>
        <v>0</v>
      </c>
      <c r="P131" s="142"/>
      <c r="Q131" s="142"/>
    </row>
    <row r="132" spans="1:17" x14ac:dyDescent="0.35">
      <c r="A132" s="114"/>
      <c r="B132" s="112"/>
      <c r="C132" s="112"/>
      <c r="D132" s="115"/>
      <c r="E132" s="112"/>
      <c r="F132" s="116"/>
      <c r="G132" s="149"/>
      <c r="H132" s="13">
        <f>Table3[[#This Row],[Full time monthly cost]]*Table3[[#This Row],[PM financed by RHID]]</f>
        <v>0</v>
      </c>
      <c r="I132" s="149"/>
      <c r="J132" s="13">
        <f>Table3[[#This Row],[Full time monthly cost]]*Table3[[#This Row],[PM NOT financed by RHID]]</f>
        <v>0</v>
      </c>
      <c r="K132" s="147">
        <f>Table3[[#This Row],[PM financed by RHID]]+Table3[[#This Row],[PM NOT financed by RHID]]</f>
        <v>0</v>
      </c>
      <c r="L132" s="17">
        <f>Table3[[#This Row],[Total Staff Cost charged to RHID]]+Table3[[#This Row],[Partners contribution to Staff Cost]]</f>
        <v>0</v>
      </c>
      <c r="M132" s="110"/>
      <c r="N132" s="110"/>
      <c r="O132" s="14">
        <f>Table3[[#This Row],[Non-Staff Cost financed by RHID]]+Table3[[#This Row],[Non-Staff Cost NOT financed by RHID]]</f>
        <v>0</v>
      </c>
      <c r="P132" s="142"/>
      <c r="Q132" s="142"/>
    </row>
    <row r="133" spans="1:17" x14ac:dyDescent="0.35">
      <c r="A133" s="114"/>
      <c r="B133" s="112"/>
      <c r="C133" s="112"/>
      <c r="D133" s="115"/>
      <c r="E133" s="112"/>
      <c r="F133" s="116"/>
      <c r="G133" s="149"/>
      <c r="H133" s="13">
        <f>Table3[[#This Row],[Full time monthly cost]]*Table3[[#This Row],[PM financed by RHID]]</f>
        <v>0</v>
      </c>
      <c r="I133" s="149"/>
      <c r="J133" s="13">
        <f>Table3[[#This Row],[Full time monthly cost]]*Table3[[#This Row],[PM NOT financed by RHID]]</f>
        <v>0</v>
      </c>
      <c r="K133" s="147">
        <f>Table3[[#This Row],[PM financed by RHID]]+Table3[[#This Row],[PM NOT financed by RHID]]</f>
        <v>0</v>
      </c>
      <c r="L133" s="17">
        <f>Table3[[#This Row],[Total Staff Cost charged to RHID]]+Table3[[#This Row],[Partners contribution to Staff Cost]]</f>
        <v>0</v>
      </c>
      <c r="M133" s="110"/>
      <c r="N133" s="110"/>
      <c r="O133" s="14">
        <f>Table3[[#This Row],[Non-Staff Cost financed by RHID]]+Table3[[#This Row],[Non-Staff Cost NOT financed by RHID]]</f>
        <v>0</v>
      </c>
      <c r="P133" s="142"/>
      <c r="Q133" s="142"/>
    </row>
    <row r="134" spans="1:17" x14ac:dyDescent="0.35">
      <c r="A134" s="114"/>
      <c r="B134" s="112"/>
      <c r="C134" s="112"/>
      <c r="D134" s="115"/>
      <c r="E134" s="112"/>
      <c r="F134" s="116"/>
      <c r="G134" s="149"/>
      <c r="H134" s="13">
        <f>Table3[[#This Row],[Full time monthly cost]]*Table3[[#This Row],[PM financed by RHID]]</f>
        <v>0</v>
      </c>
      <c r="I134" s="149"/>
      <c r="J134" s="13">
        <f>Table3[[#This Row],[Full time monthly cost]]*Table3[[#This Row],[PM NOT financed by RHID]]</f>
        <v>0</v>
      </c>
      <c r="K134" s="147">
        <f>Table3[[#This Row],[PM financed by RHID]]+Table3[[#This Row],[PM NOT financed by RHID]]</f>
        <v>0</v>
      </c>
      <c r="L134" s="17">
        <f>Table3[[#This Row],[Total Staff Cost charged to RHID]]+Table3[[#This Row],[Partners contribution to Staff Cost]]</f>
        <v>0</v>
      </c>
      <c r="M134" s="110"/>
      <c r="N134" s="110"/>
      <c r="O134" s="14">
        <f>Table3[[#This Row],[Non-Staff Cost financed by RHID]]+Table3[[#This Row],[Non-Staff Cost NOT financed by RHID]]</f>
        <v>0</v>
      </c>
      <c r="P134" s="142"/>
      <c r="Q134" s="142"/>
    </row>
    <row r="135" spans="1:17" x14ac:dyDescent="0.35">
      <c r="A135" s="114"/>
      <c r="B135" s="112"/>
      <c r="C135" s="112"/>
      <c r="D135" s="115"/>
      <c r="E135" s="112"/>
      <c r="F135" s="116"/>
      <c r="G135" s="149"/>
      <c r="H135" s="13">
        <f>Table3[[#This Row],[Full time monthly cost]]*Table3[[#This Row],[PM financed by RHID]]</f>
        <v>0</v>
      </c>
      <c r="I135" s="149"/>
      <c r="J135" s="13">
        <f>Table3[[#This Row],[Full time monthly cost]]*Table3[[#This Row],[PM NOT financed by RHID]]</f>
        <v>0</v>
      </c>
      <c r="K135" s="147">
        <f>Table3[[#This Row],[PM financed by RHID]]+Table3[[#This Row],[PM NOT financed by RHID]]</f>
        <v>0</v>
      </c>
      <c r="L135" s="17">
        <f>Table3[[#This Row],[Total Staff Cost charged to RHID]]+Table3[[#This Row],[Partners contribution to Staff Cost]]</f>
        <v>0</v>
      </c>
      <c r="M135" s="110"/>
      <c r="N135" s="110"/>
      <c r="O135" s="14">
        <f>Table3[[#This Row],[Non-Staff Cost financed by RHID]]+Table3[[#This Row],[Non-Staff Cost NOT financed by RHID]]</f>
        <v>0</v>
      </c>
      <c r="P135" s="142"/>
      <c r="Q135" s="142"/>
    </row>
    <row r="136" spans="1:17" x14ac:dyDescent="0.35">
      <c r="A136" s="114"/>
      <c r="B136" s="112"/>
      <c r="C136" s="112"/>
      <c r="D136" s="115"/>
      <c r="E136" s="112"/>
      <c r="F136" s="116"/>
      <c r="G136" s="149"/>
      <c r="H136" s="13">
        <f>Table3[[#This Row],[Full time monthly cost]]*Table3[[#This Row],[PM financed by RHID]]</f>
        <v>0</v>
      </c>
      <c r="I136" s="149"/>
      <c r="J136" s="13">
        <f>Table3[[#This Row],[Full time monthly cost]]*Table3[[#This Row],[PM NOT financed by RHID]]</f>
        <v>0</v>
      </c>
      <c r="K136" s="147">
        <f>Table3[[#This Row],[PM financed by RHID]]+Table3[[#This Row],[PM NOT financed by RHID]]</f>
        <v>0</v>
      </c>
      <c r="L136" s="17">
        <f>Table3[[#This Row],[Total Staff Cost charged to RHID]]+Table3[[#This Row],[Partners contribution to Staff Cost]]</f>
        <v>0</v>
      </c>
      <c r="M136" s="110"/>
      <c r="N136" s="110"/>
      <c r="O136" s="14">
        <f>Table3[[#This Row],[Non-Staff Cost financed by RHID]]+Table3[[#This Row],[Non-Staff Cost NOT financed by RHID]]</f>
        <v>0</v>
      </c>
      <c r="P136" s="142"/>
      <c r="Q136" s="142"/>
    </row>
    <row r="137" spans="1:17" x14ac:dyDescent="0.35">
      <c r="A137" s="114"/>
      <c r="B137" s="112"/>
      <c r="C137" s="112"/>
      <c r="D137" s="115"/>
      <c r="E137" s="112"/>
      <c r="F137" s="116"/>
      <c r="G137" s="149"/>
      <c r="H137" s="13">
        <f>Table3[[#This Row],[Full time monthly cost]]*Table3[[#This Row],[PM financed by RHID]]</f>
        <v>0</v>
      </c>
      <c r="I137" s="149"/>
      <c r="J137" s="13">
        <f>Table3[[#This Row],[Full time monthly cost]]*Table3[[#This Row],[PM NOT financed by RHID]]</f>
        <v>0</v>
      </c>
      <c r="K137" s="147">
        <f>Table3[[#This Row],[PM financed by RHID]]+Table3[[#This Row],[PM NOT financed by RHID]]</f>
        <v>0</v>
      </c>
      <c r="L137" s="17">
        <f>Table3[[#This Row],[Total Staff Cost charged to RHID]]+Table3[[#This Row],[Partners contribution to Staff Cost]]</f>
        <v>0</v>
      </c>
      <c r="M137" s="110"/>
      <c r="N137" s="110"/>
      <c r="O137" s="14">
        <f>Table3[[#This Row],[Non-Staff Cost financed by RHID]]+Table3[[#This Row],[Non-Staff Cost NOT financed by RHID]]</f>
        <v>0</v>
      </c>
      <c r="P137" s="142"/>
      <c r="Q137" s="142"/>
    </row>
    <row r="138" spans="1:17" x14ac:dyDescent="0.35">
      <c r="A138" s="114"/>
      <c r="B138" s="112"/>
      <c r="C138" s="112"/>
      <c r="D138" s="115"/>
      <c r="E138" s="112"/>
      <c r="F138" s="116"/>
      <c r="G138" s="149"/>
      <c r="H138" s="13">
        <f>Table3[[#This Row],[Full time monthly cost]]*Table3[[#This Row],[PM financed by RHID]]</f>
        <v>0</v>
      </c>
      <c r="I138" s="149"/>
      <c r="J138" s="13">
        <f>Table3[[#This Row],[Full time monthly cost]]*Table3[[#This Row],[PM NOT financed by RHID]]</f>
        <v>0</v>
      </c>
      <c r="K138" s="147">
        <f>Table3[[#This Row],[PM financed by RHID]]+Table3[[#This Row],[PM NOT financed by RHID]]</f>
        <v>0</v>
      </c>
      <c r="L138" s="17">
        <f>Table3[[#This Row],[Total Staff Cost charged to RHID]]+Table3[[#This Row],[Partners contribution to Staff Cost]]</f>
        <v>0</v>
      </c>
      <c r="M138" s="110"/>
      <c r="N138" s="110"/>
      <c r="O138" s="14">
        <f>Table3[[#This Row],[Non-Staff Cost financed by RHID]]+Table3[[#This Row],[Non-Staff Cost NOT financed by RHID]]</f>
        <v>0</v>
      </c>
      <c r="P138" s="142"/>
      <c r="Q138" s="142"/>
    </row>
    <row r="139" spans="1:17" x14ac:dyDescent="0.35">
      <c r="A139" s="114"/>
      <c r="B139" s="112"/>
      <c r="C139" s="112"/>
      <c r="D139" s="115"/>
      <c r="E139" s="112"/>
      <c r="F139" s="116"/>
      <c r="G139" s="149"/>
      <c r="H139" s="13">
        <f>Table3[[#This Row],[Full time monthly cost]]*Table3[[#This Row],[PM financed by RHID]]</f>
        <v>0</v>
      </c>
      <c r="I139" s="149"/>
      <c r="J139" s="13">
        <f>Table3[[#This Row],[Full time monthly cost]]*Table3[[#This Row],[PM NOT financed by RHID]]</f>
        <v>0</v>
      </c>
      <c r="K139" s="147">
        <f>Table3[[#This Row],[PM financed by RHID]]+Table3[[#This Row],[PM NOT financed by RHID]]</f>
        <v>0</v>
      </c>
      <c r="L139" s="17">
        <f>Table3[[#This Row],[Total Staff Cost charged to RHID]]+Table3[[#This Row],[Partners contribution to Staff Cost]]</f>
        <v>0</v>
      </c>
      <c r="M139" s="110"/>
      <c r="N139" s="110"/>
      <c r="O139" s="14">
        <f>Table3[[#This Row],[Non-Staff Cost financed by RHID]]+Table3[[#This Row],[Non-Staff Cost NOT financed by RHID]]</f>
        <v>0</v>
      </c>
      <c r="P139" s="142"/>
      <c r="Q139" s="142"/>
    </row>
    <row r="140" spans="1:17" x14ac:dyDescent="0.35">
      <c r="A140" s="114"/>
      <c r="B140" s="112"/>
      <c r="C140" s="112"/>
      <c r="D140" s="115"/>
      <c r="E140" s="112"/>
      <c r="F140" s="116"/>
      <c r="G140" s="149"/>
      <c r="H140" s="13">
        <f>Table3[[#This Row],[Full time monthly cost]]*Table3[[#This Row],[PM financed by RHID]]</f>
        <v>0</v>
      </c>
      <c r="I140" s="149"/>
      <c r="J140" s="13">
        <f>Table3[[#This Row],[Full time monthly cost]]*Table3[[#This Row],[PM NOT financed by RHID]]</f>
        <v>0</v>
      </c>
      <c r="K140" s="147">
        <f>Table3[[#This Row],[PM financed by RHID]]+Table3[[#This Row],[PM NOT financed by RHID]]</f>
        <v>0</v>
      </c>
      <c r="L140" s="17">
        <f>Table3[[#This Row],[Total Staff Cost charged to RHID]]+Table3[[#This Row],[Partners contribution to Staff Cost]]</f>
        <v>0</v>
      </c>
      <c r="M140" s="110"/>
      <c r="N140" s="110"/>
      <c r="O140" s="14">
        <f>Table3[[#This Row],[Non-Staff Cost financed by RHID]]+Table3[[#This Row],[Non-Staff Cost NOT financed by RHID]]</f>
        <v>0</v>
      </c>
      <c r="P140" s="142"/>
      <c r="Q140" s="142"/>
    </row>
    <row r="141" spans="1:17" x14ac:dyDescent="0.35">
      <c r="A141" s="114"/>
      <c r="B141" s="112"/>
      <c r="C141" s="112"/>
      <c r="D141" s="115"/>
      <c r="E141" s="112"/>
      <c r="F141" s="116"/>
      <c r="G141" s="149"/>
      <c r="H141" s="13">
        <f>Table3[[#This Row],[Full time monthly cost]]*Table3[[#This Row],[PM financed by RHID]]</f>
        <v>0</v>
      </c>
      <c r="I141" s="149"/>
      <c r="J141" s="13">
        <f>Table3[[#This Row],[Full time monthly cost]]*Table3[[#This Row],[PM NOT financed by RHID]]</f>
        <v>0</v>
      </c>
      <c r="K141" s="147">
        <f>Table3[[#This Row],[PM financed by RHID]]+Table3[[#This Row],[PM NOT financed by RHID]]</f>
        <v>0</v>
      </c>
      <c r="L141" s="17">
        <f>Table3[[#This Row],[Total Staff Cost charged to RHID]]+Table3[[#This Row],[Partners contribution to Staff Cost]]</f>
        <v>0</v>
      </c>
      <c r="M141" s="110"/>
      <c r="N141" s="110"/>
      <c r="O141" s="14">
        <f>Table3[[#This Row],[Non-Staff Cost financed by RHID]]+Table3[[#This Row],[Non-Staff Cost NOT financed by RHID]]</f>
        <v>0</v>
      </c>
      <c r="P141" s="142"/>
      <c r="Q141" s="142"/>
    </row>
    <row r="142" spans="1:17" x14ac:dyDescent="0.35">
      <c r="A142" s="114"/>
      <c r="B142" s="112"/>
      <c r="C142" s="112"/>
      <c r="D142" s="115"/>
      <c r="E142" s="112"/>
      <c r="F142" s="116"/>
      <c r="G142" s="149"/>
      <c r="H142" s="13">
        <f>Table3[[#This Row],[Full time monthly cost]]*Table3[[#This Row],[PM financed by RHID]]</f>
        <v>0</v>
      </c>
      <c r="I142" s="149"/>
      <c r="J142" s="13">
        <f>Table3[[#This Row],[Full time monthly cost]]*Table3[[#This Row],[PM NOT financed by RHID]]</f>
        <v>0</v>
      </c>
      <c r="K142" s="147">
        <f>Table3[[#This Row],[PM financed by RHID]]+Table3[[#This Row],[PM NOT financed by RHID]]</f>
        <v>0</v>
      </c>
      <c r="L142" s="17">
        <f>Table3[[#This Row],[Total Staff Cost charged to RHID]]+Table3[[#This Row],[Partners contribution to Staff Cost]]</f>
        <v>0</v>
      </c>
      <c r="M142" s="110"/>
      <c r="N142" s="110"/>
      <c r="O142" s="14">
        <f>Table3[[#This Row],[Non-Staff Cost financed by RHID]]+Table3[[#This Row],[Non-Staff Cost NOT financed by RHID]]</f>
        <v>0</v>
      </c>
      <c r="P142" s="142"/>
      <c r="Q142" s="142"/>
    </row>
    <row r="143" spans="1:17" x14ac:dyDescent="0.35">
      <c r="A143" s="114"/>
      <c r="B143" s="112"/>
      <c r="C143" s="112"/>
      <c r="D143" s="115"/>
      <c r="E143" s="112"/>
      <c r="F143" s="116"/>
      <c r="G143" s="149"/>
      <c r="H143" s="13">
        <f>Table3[[#This Row],[Full time monthly cost]]*Table3[[#This Row],[PM financed by RHID]]</f>
        <v>0</v>
      </c>
      <c r="I143" s="149"/>
      <c r="J143" s="13">
        <f>Table3[[#This Row],[Full time monthly cost]]*Table3[[#This Row],[PM NOT financed by RHID]]</f>
        <v>0</v>
      </c>
      <c r="K143" s="147">
        <f>Table3[[#This Row],[PM financed by RHID]]+Table3[[#This Row],[PM NOT financed by RHID]]</f>
        <v>0</v>
      </c>
      <c r="L143" s="17">
        <f>Table3[[#This Row],[Total Staff Cost charged to RHID]]+Table3[[#This Row],[Partners contribution to Staff Cost]]</f>
        <v>0</v>
      </c>
      <c r="M143" s="110"/>
      <c r="N143" s="110"/>
      <c r="O143" s="14">
        <f>Table3[[#This Row],[Non-Staff Cost financed by RHID]]+Table3[[#This Row],[Non-Staff Cost NOT financed by RHID]]</f>
        <v>0</v>
      </c>
      <c r="P143" s="142"/>
      <c r="Q143" s="142"/>
    </row>
    <row r="144" spans="1:17" x14ac:dyDescent="0.35">
      <c r="A144" s="114"/>
      <c r="B144" s="112"/>
      <c r="C144" s="112"/>
      <c r="D144" s="115"/>
      <c r="E144" s="112"/>
      <c r="F144" s="116"/>
      <c r="G144" s="149"/>
      <c r="H144" s="13">
        <f>Table3[[#This Row],[Full time monthly cost]]*Table3[[#This Row],[PM financed by RHID]]</f>
        <v>0</v>
      </c>
      <c r="I144" s="149"/>
      <c r="J144" s="13">
        <f>Table3[[#This Row],[Full time monthly cost]]*Table3[[#This Row],[PM NOT financed by RHID]]</f>
        <v>0</v>
      </c>
      <c r="K144" s="147">
        <f>Table3[[#This Row],[PM financed by RHID]]+Table3[[#This Row],[PM NOT financed by RHID]]</f>
        <v>0</v>
      </c>
      <c r="L144" s="17">
        <f>Table3[[#This Row],[Total Staff Cost charged to RHID]]+Table3[[#This Row],[Partners contribution to Staff Cost]]</f>
        <v>0</v>
      </c>
      <c r="M144" s="110"/>
      <c r="N144" s="110"/>
      <c r="O144" s="14">
        <f>Table3[[#This Row],[Non-Staff Cost financed by RHID]]+Table3[[#This Row],[Non-Staff Cost NOT financed by RHID]]</f>
        <v>0</v>
      </c>
      <c r="P144" s="142"/>
      <c r="Q144" s="142"/>
    </row>
    <row r="145" spans="1:17" x14ac:dyDescent="0.35">
      <c r="A145" s="114"/>
      <c r="B145" s="112"/>
      <c r="C145" s="112"/>
      <c r="D145" s="115"/>
      <c r="E145" s="112"/>
      <c r="F145" s="116"/>
      <c r="G145" s="149"/>
      <c r="H145" s="13">
        <f>Table3[[#This Row],[Full time monthly cost]]*Table3[[#This Row],[PM financed by RHID]]</f>
        <v>0</v>
      </c>
      <c r="I145" s="149"/>
      <c r="J145" s="13">
        <f>Table3[[#This Row],[Full time monthly cost]]*Table3[[#This Row],[PM NOT financed by RHID]]</f>
        <v>0</v>
      </c>
      <c r="K145" s="147">
        <f>Table3[[#This Row],[PM financed by RHID]]+Table3[[#This Row],[PM NOT financed by RHID]]</f>
        <v>0</v>
      </c>
      <c r="L145" s="17">
        <f>Table3[[#This Row],[Total Staff Cost charged to RHID]]+Table3[[#This Row],[Partners contribution to Staff Cost]]</f>
        <v>0</v>
      </c>
      <c r="M145" s="110"/>
      <c r="N145" s="110"/>
      <c r="O145" s="14">
        <f>Table3[[#This Row],[Non-Staff Cost financed by RHID]]+Table3[[#This Row],[Non-Staff Cost NOT financed by RHID]]</f>
        <v>0</v>
      </c>
      <c r="P145" s="142"/>
      <c r="Q145" s="142"/>
    </row>
    <row r="146" spans="1:17" x14ac:dyDescent="0.35">
      <c r="A146" s="114"/>
      <c r="B146" s="112"/>
      <c r="C146" s="112"/>
      <c r="D146" s="115"/>
      <c r="E146" s="112"/>
      <c r="F146" s="116"/>
      <c r="G146" s="149"/>
      <c r="H146" s="13">
        <f>Table3[[#This Row],[Full time monthly cost]]*Table3[[#This Row],[PM financed by RHID]]</f>
        <v>0</v>
      </c>
      <c r="I146" s="149"/>
      <c r="J146" s="13">
        <f>Table3[[#This Row],[Full time monthly cost]]*Table3[[#This Row],[PM NOT financed by RHID]]</f>
        <v>0</v>
      </c>
      <c r="K146" s="147">
        <f>Table3[[#This Row],[PM financed by RHID]]+Table3[[#This Row],[PM NOT financed by RHID]]</f>
        <v>0</v>
      </c>
      <c r="L146" s="17">
        <f>Table3[[#This Row],[Total Staff Cost charged to RHID]]+Table3[[#This Row],[Partners contribution to Staff Cost]]</f>
        <v>0</v>
      </c>
      <c r="M146" s="110"/>
      <c r="N146" s="110"/>
      <c r="O146" s="14">
        <f>Table3[[#This Row],[Non-Staff Cost financed by RHID]]+Table3[[#This Row],[Non-Staff Cost NOT financed by RHID]]</f>
        <v>0</v>
      </c>
      <c r="P146" s="142"/>
      <c r="Q146" s="142"/>
    </row>
    <row r="147" spans="1:17" x14ac:dyDescent="0.35">
      <c r="A147" s="114"/>
      <c r="B147" s="112"/>
      <c r="C147" s="112"/>
      <c r="D147" s="115"/>
      <c r="E147" s="112"/>
      <c r="F147" s="116"/>
      <c r="G147" s="149"/>
      <c r="H147" s="13">
        <f>Table3[[#This Row],[Full time monthly cost]]*Table3[[#This Row],[PM financed by RHID]]</f>
        <v>0</v>
      </c>
      <c r="I147" s="149"/>
      <c r="J147" s="13">
        <f>Table3[[#This Row],[Full time monthly cost]]*Table3[[#This Row],[PM NOT financed by RHID]]</f>
        <v>0</v>
      </c>
      <c r="K147" s="147">
        <f>Table3[[#This Row],[PM financed by RHID]]+Table3[[#This Row],[PM NOT financed by RHID]]</f>
        <v>0</v>
      </c>
      <c r="L147" s="17">
        <f>Table3[[#This Row],[Total Staff Cost charged to RHID]]+Table3[[#This Row],[Partners contribution to Staff Cost]]</f>
        <v>0</v>
      </c>
      <c r="M147" s="110"/>
      <c r="N147" s="110"/>
      <c r="O147" s="14">
        <f>Table3[[#This Row],[Non-Staff Cost financed by RHID]]+Table3[[#This Row],[Non-Staff Cost NOT financed by RHID]]</f>
        <v>0</v>
      </c>
      <c r="P147" s="142"/>
      <c r="Q147" s="142"/>
    </row>
    <row r="148" spans="1:17" x14ac:dyDescent="0.35">
      <c r="A148" s="114"/>
      <c r="B148" s="112"/>
      <c r="C148" s="112"/>
      <c r="D148" s="115"/>
      <c r="E148" s="112"/>
      <c r="F148" s="116"/>
      <c r="G148" s="149"/>
      <c r="H148" s="13">
        <f>Table3[[#This Row],[Full time monthly cost]]*Table3[[#This Row],[PM financed by RHID]]</f>
        <v>0</v>
      </c>
      <c r="I148" s="149"/>
      <c r="J148" s="13">
        <f>Table3[[#This Row],[Full time monthly cost]]*Table3[[#This Row],[PM NOT financed by RHID]]</f>
        <v>0</v>
      </c>
      <c r="K148" s="147">
        <f>Table3[[#This Row],[PM financed by RHID]]+Table3[[#This Row],[PM NOT financed by RHID]]</f>
        <v>0</v>
      </c>
      <c r="L148" s="17">
        <f>Table3[[#This Row],[Total Staff Cost charged to RHID]]+Table3[[#This Row],[Partners contribution to Staff Cost]]</f>
        <v>0</v>
      </c>
      <c r="M148" s="110"/>
      <c r="N148" s="110"/>
      <c r="O148" s="14">
        <f>Table3[[#This Row],[Non-Staff Cost financed by RHID]]+Table3[[#This Row],[Non-Staff Cost NOT financed by RHID]]</f>
        <v>0</v>
      </c>
      <c r="P148" s="142"/>
      <c r="Q148" s="142"/>
    </row>
    <row r="149" spans="1:17" x14ac:dyDescent="0.35">
      <c r="A149" s="114"/>
      <c r="B149" s="112"/>
      <c r="C149" s="112"/>
      <c r="D149" s="115"/>
      <c r="E149" s="112"/>
      <c r="F149" s="116"/>
      <c r="G149" s="149"/>
      <c r="H149" s="13">
        <f>Table3[[#This Row],[Full time monthly cost]]*Table3[[#This Row],[PM financed by RHID]]</f>
        <v>0</v>
      </c>
      <c r="I149" s="149"/>
      <c r="J149" s="13">
        <f>Table3[[#This Row],[Full time monthly cost]]*Table3[[#This Row],[PM NOT financed by RHID]]</f>
        <v>0</v>
      </c>
      <c r="K149" s="147">
        <f>Table3[[#This Row],[PM financed by RHID]]+Table3[[#This Row],[PM NOT financed by RHID]]</f>
        <v>0</v>
      </c>
      <c r="L149" s="17">
        <f>Table3[[#This Row],[Total Staff Cost charged to RHID]]+Table3[[#This Row],[Partners contribution to Staff Cost]]</f>
        <v>0</v>
      </c>
      <c r="M149" s="110"/>
      <c r="N149" s="110"/>
      <c r="O149" s="14">
        <f>Table3[[#This Row],[Non-Staff Cost financed by RHID]]+Table3[[#This Row],[Non-Staff Cost NOT financed by RHID]]</f>
        <v>0</v>
      </c>
      <c r="P149" s="142"/>
      <c r="Q149" s="142"/>
    </row>
    <row r="150" spans="1:17" x14ac:dyDescent="0.35">
      <c r="A150" s="114"/>
      <c r="B150" s="112"/>
      <c r="C150" s="112"/>
      <c r="D150" s="115"/>
      <c r="E150" s="112"/>
      <c r="F150" s="116"/>
      <c r="G150" s="149"/>
      <c r="H150" s="13">
        <f>Table3[[#This Row],[Full time monthly cost]]*Table3[[#This Row],[PM financed by RHID]]</f>
        <v>0</v>
      </c>
      <c r="I150" s="149"/>
      <c r="J150" s="13">
        <f>Table3[[#This Row],[Full time monthly cost]]*Table3[[#This Row],[PM NOT financed by RHID]]</f>
        <v>0</v>
      </c>
      <c r="K150" s="147">
        <f>Table3[[#This Row],[PM financed by RHID]]+Table3[[#This Row],[PM NOT financed by RHID]]</f>
        <v>0</v>
      </c>
      <c r="L150" s="17">
        <f>Table3[[#This Row],[Total Staff Cost charged to RHID]]+Table3[[#This Row],[Partners contribution to Staff Cost]]</f>
        <v>0</v>
      </c>
      <c r="M150" s="110"/>
      <c r="N150" s="110"/>
      <c r="O150" s="14">
        <f>Table3[[#This Row],[Non-Staff Cost financed by RHID]]+Table3[[#This Row],[Non-Staff Cost NOT financed by RHID]]</f>
        <v>0</v>
      </c>
      <c r="P150" s="142"/>
      <c r="Q150" s="142"/>
    </row>
    <row r="151" spans="1:17" x14ac:dyDescent="0.35">
      <c r="A151" s="114"/>
      <c r="B151" s="112"/>
      <c r="C151" s="112"/>
      <c r="D151" s="115"/>
      <c r="E151" s="112"/>
      <c r="F151" s="116"/>
      <c r="G151" s="149"/>
      <c r="H151" s="13">
        <f>Table3[[#This Row],[Full time monthly cost]]*Table3[[#This Row],[PM financed by RHID]]</f>
        <v>0</v>
      </c>
      <c r="I151" s="149"/>
      <c r="J151" s="13">
        <f>Table3[[#This Row],[Full time monthly cost]]*Table3[[#This Row],[PM NOT financed by RHID]]</f>
        <v>0</v>
      </c>
      <c r="K151" s="147">
        <f>Table3[[#This Row],[PM financed by RHID]]+Table3[[#This Row],[PM NOT financed by RHID]]</f>
        <v>0</v>
      </c>
      <c r="L151" s="17">
        <f>Table3[[#This Row],[Total Staff Cost charged to RHID]]+Table3[[#This Row],[Partners contribution to Staff Cost]]</f>
        <v>0</v>
      </c>
      <c r="M151" s="110"/>
      <c r="N151" s="110"/>
      <c r="O151" s="14">
        <f>Table3[[#This Row],[Non-Staff Cost financed by RHID]]+Table3[[#This Row],[Non-Staff Cost NOT financed by RHID]]</f>
        <v>0</v>
      </c>
      <c r="P151" s="142"/>
      <c r="Q151" s="142"/>
    </row>
    <row r="152" spans="1:17" x14ac:dyDescent="0.35">
      <c r="A152" s="114"/>
      <c r="B152" s="112"/>
      <c r="C152" s="112"/>
      <c r="D152" s="115"/>
      <c r="E152" s="112"/>
      <c r="F152" s="116"/>
      <c r="G152" s="149"/>
      <c r="H152" s="13">
        <f>Table3[[#This Row],[Full time monthly cost]]*Table3[[#This Row],[PM financed by RHID]]</f>
        <v>0</v>
      </c>
      <c r="I152" s="149"/>
      <c r="J152" s="13">
        <f>Table3[[#This Row],[Full time monthly cost]]*Table3[[#This Row],[PM NOT financed by RHID]]</f>
        <v>0</v>
      </c>
      <c r="K152" s="147">
        <f>Table3[[#This Row],[PM financed by RHID]]+Table3[[#This Row],[PM NOT financed by RHID]]</f>
        <v>0</v>
      </c>
      <c r="L152" s="17">
        <f>Table3[[#This Row],[Total Staff Cost charged to RHID]]+Table3[[#This Row],[Partners contribution to Staff Cost]]</f>
        <v>0</v>
      </c>
      <c r="M152" s="110"/>
      <c r="N152" s="110"/>
      <c r="O152" s="14">
        <f>Table3[[#This Row],[Non-Staff Cost financed by RHID]]+Table3[[#This Row],[Non-Staff Cost NOT financed by RHID]]</f>
        <v>0</v>
      </c>
      <c r="P152" s="142"/>
      <c r="Q152" s="142"/>
    </row>
    <row r="153" spans="1:17" x14ac:dyDescent="0.35">
      <c r="A153" s="114"/>
      <c r="B153" s="112"/>
      <c r="C153" s="112"/>
      <c r="D153" s="115"/>
      <c r="E153" s="112"/>
      <c r="F153" s="116"/>
      <c r="G153" s="149"/>
      <c r="H153" s="13">
        <f>Table3[[#This Row],[Full time monthly cost]]*Table3[[#This Row],[PM financed by RHID]]</f>
        <v>0</v>
      </c>
      <c r="I153" s="149"/>
      <c r="J153" s="13">
        <f>Table3[[#This Row],[Full time monthly cost]]*Table3[[#This Row],[PM NOT financed by RHID]]</f>
        <v>0</v>
      </c>
      <c r="K153" s="147">
        <f>Table3[[#This Row],[PM financed by RHID]]+Table3[[#This Row],[PM NOT financed by RHID]]</f>
        <v>0</v>
      </c>
      <c r="L153" s="17">
        <f>Table3[[#This Row],[Total Staff Cost charged to RHID]]+Table3[[#This Row],[Partners contribution to Staff Cost]]</f>
        <v>0</v>
      </c>
      <c r="M153" s="110"/>
      <c r="N153" s="110"/>
      <c r="O153" s="14">
        <f>Table3[[#This Row],[Non-Staff Cost financed by RHID]]+Table3[[#This Row],[Non-Staff Cost NOT financed by RHID]]</f>
        <v>0</v>
      </c>
      <c r="P153" s="142"/>
      <c r="Q153" s="142"/>
    </row>
    <row r="154" spans="1:17" x14ac:dyDescent="0.35">
      <c r="A154" s="114"/>
      <c r="B154" s="112"/>
      <c r="C154" s="112"/>
      <c r="D154" s="115"/>
      <c r="E154" s="112"/>
      <c r="F154" s="116"/>
      <c r="G154" s="149"/>
      <c r="H154" s="13">
        <f>Table3[[#This Row],[Full time monthly cost]]*Table3[[#This Row],[PM financed by RHID]]</f>
        <v>0</v>
      </c>
      <c r="I154" s="149"/>
      <c r="J154" s="13">
        <f>Table3[[#This Row],[Full time monthly cost]]*Table3[[#This Row],[PM NOT financed by RHID]]</f>
        <v>0</v>
      </c>
      <c r="K154" s="147">
        <f>Table3[[#This Row],[PM financed by RHID]]+Table3[[#This Row],[PM NOT financed by RHID]]</f>
        <v>0</v>
      </c>
      <c r="L154" s="17">
        <f>Table3[[#This Row],[Total Staff Cost charged to RHID]]+Table3[[#This Row],[Partners contribution to Staff Cost]]</f>
        <v>0</v>
      </c>
      <c r="M154" s="110"/>
      <c r="N154" s="110"/>
      <c r="O154" s="14">
        <f>Table3[[#This Row],[Non-Staff Cost financed by RHID]]+Table3[[#This Row],[Non-Staff Cost NOT financed by RHID]]</f>
        <v>0</v>
      </c>
      <c r="P154" s="142"/>
      <c r="Q154" s="142"/>
    </row>
    <row r="155" spans="1:17" x14ac:dyDescent="0.35">
      <c r="A155" s="114"/>
      <c r="B155" s="112"/>
      <c r="C155" s="112"/>
      <c r="D155" s="115"/>
      <c r="E155" s="112"/>
      <c r="F155" s="116"/>
      <c r="G155" s="149"/>
      <c r="H155" s="13">
        <f>Table3[[#This Row],[Full time monthly cost]]*Table3[[#This Row],[PM financed by RHID]]</f>
        <v>0</v>
      </c>
      <c r="I155" s="149"/>
      <c r="J155" s="13">
        <f>Table3[[#This Row],[Full time monthly cost]]*Table3[[#This Row],[PM NOT financed by RHID]]</f>
        <v>0</v>
      </c>
      <c r="K155" s="147">
        <f>Table3[[#This Row],[PM financed by RHID]]+Table3[[#This Row],[PM NOT financed by RHID]]</f>
        <v>0</v>
      </c>
      <c r="L155" s="17">
        <f>Table3[[#This Row],[Total Staff Cost charged to RHID]]+Table3[[#This Row],[Partners contribution to Staff Cost]]</f>
        <v>0</v>
      </c>
      <c r="M155" s="110"/>
      <c r="N155" s="110"/>
      <c r="O155" s="14">
        <f>Table3[[#This Row],[Non-Staff Cost financed by RHID]]+Table3[[#This Row],[Non-Staff Cost NOT financed by RHID]]</f>
        <v>0</v>
      </c>
      <c r="P155" s="142"/>
      <c r="Q155" s="142"/>
    </row>
    <row r="156" spans="1:17" x14ac:dyDescent="0.35">
      <c r="A156" s="114"/>
      <c r="B156" s="112"/>
      <c r="C156" s="112"/>
      <c r="D156" s="115"/>
      <c r="E156" s="112"/>
      <c r="F156" s="116"/>
      <c r="G156" s="149"/>
      <c r="H156" s="13">
        <f>Table3[[#This Row],[Full time monthly cost]]*Table3[[#This Row],[PM financed by RHID]]</f>
        <v>0</v>
      </c>
      <c r="I156" s="149"/>
      <c r="J156" s="13">
        <f>Table3[[#This Row],[Full time monthly cost]]*Table3[[#This Row],[PM NOT financed by RHID]]</f>
        <v>0</v>
      </c>
      <c r="K156" s="147">
        <f>Table3[[#This Row],[PM financed by RHID]]+Table3[[#This Row],[PM NOT financed by RHID]]</f>
        <v>0</v>
      </c>
      <c r="L156" s="17">
        <f>Table3[[#This Row],[Total Staff Cost charged to RHID]]+Table3[[#This Row],[Partners contribution to Staff Cost]]</f>
        <v>0</v>
      </c>
      <c r="M156" s="110"/>
      <c r="N156" s="110"/>
      <c r="O156" s="14">
        <f>Table3[[#This Row],[Non-Staff Cost financed by RHID]]+Table3[[#This Row],[Non-Staff Cost NOT financed by RHID]]</f>
        <v>0</v>
      </c>
      <c r="P156" s="142"/>
      <c r="Q156" s="142"/>
    </row>
    <row r="157" spans="1:17" x14ac:dyDescent="0.35">
      <c r="A157" s="114"/>
      <c r="B157" s="112"/>
      <c r="C157" s="112"/>
      <c r="D157" s="115"/>
      <c r="E157" s="112"/>
      <c r="F157" s="116"/>
      <c r="G157" s="149"/>
      <c r="H157" s="13">
        <f>Table3[[#This Row],[Full time monthly cost]]*Table3[[#This Row],[PM financed by RHID]]</f>
        <v>0</v>
      </c>
      <c r="I157" s="149"/>
      <c r="J157" s="13">
        <f>Table3[[#This Row],[Full time monthly cost]]*Table3[[#This Row],[PM NOT financed by RHID]]</f>
        <v>0</v>
      </c>
      <c r="K157" s="147">
        <f>Table3[[#This Row],[PM financed by RHID]]+Table3[[#This Row],[PM NOT financed by RHID]]</f>
        <v>0</v>
      </c>
      <c r="L157" s="17">
        <f>Table3[[#This Row],[Total Staff Cost charged to RHID]]+Table3[[#This Row],[Partners contribution to Staff Cost]]</f>
        <v>0</v>
      </c>
      <c r="M157" s="110"/>
      <c r="N157" s="110"/>
      <c r="O157" s="14">
        <f>Table3[[#This Row],[Non-Staff Cost financed by RHID]]+Table3[[#This Row],[Non-Staff Cost NOT financed by RHID]]</f>
        <v>0</v>
      </c>
      <c r="P157" s="142"/>
      <c r="Q157" s="142"/>
    </row>
    <row r="158" spans="1:17" x14ac:dyDescent="0.35">
      <c r="A158" s="114"/>
      <c r="B158" s="112"/>
      <c r="C158" s="112"/>
      <c r="D158" s="115"/>
      <c r="E158" s="112"/>
      <c r="F158" s="116"/>
      <c r="G158" s="149"/>
      <c r="H158" s="13">
        <f>Table3[[#This Row],[Full time monthly cost]]*Table3[[#This Row],[PM financed by RHID]]</f>
        <v>0</v>
      </c>
      <c r="I158" s="149"/>
      <c r="J158" s="13">
        <f>Table3[[#This Row],[Full time monthly cost]]*Table3[[#This Row],[PM NOT financed by RHID]]</f>
        <v>0</v>
      </c>
      <c r="K158" s="147">
        <f>Table3[[#This Row],[PM financed by RHID]]+Table3[[#This Row],[PM NOT financed by RHID]]</f>
        <v>0</v>
      </c>
      <c r="L158" s="17">
        <f>Table3[[#This Row],[Total Staff Cost charged to RHID]]+Table3[[#This Row],[Partners contribution to Staff Cost]]</f>
        <v>0</v>
      </c>
      <c r="M158" s="110"/>
      <c r="N158" s="110"/>
      <c r="O158" s="14">
        <f>Table3[[#This Row],[Non-Staff Cost financed by RHID]]+Table3[[#This Row],[Non-Staff Cost NOT financed by RHID]]</f>
        <v>0</v>
      </c>
      <c r="P158" s="142"/>
      <c r="Q158" s="142"/>
    </row>
    <row r="159" spans="1:17" x14ac:dyDescent="0.35">
      <c r="A159" s="114"/>
      <c r="B159" s="112"/>
      <c r="C159" s="112"/>
      <c r="D159" s="115"/>
      <c r="E159" s="112"/>
      <c r="F159" s="116"/>
      <c r="G159" s="149"/>
      <c r="H159" s="13">
        <f>Table3[[#This Row],[Full time monthly cost]]*Table3[[#This Row],[PM financed by RHID]]</f>
        <v>0</v>
      </c>
      <c r="I159" s="149"/>
      <c r="J159" s="13">
        <f>Table3[[#This Row],[Full time monthly cost]]*Table3[[#This Row],[PM NOT financed by RHID]]</f>
        <v>0</v>
      </c>
      <c r="K159" s="147">
        <f>Table3[[#This Row],[PM financed by RHID]]+Table3[[#This Row],[PM NOT financed by RHID]]</f>
        <v>0</v>
      </c>
      <c r="L159" s="17">
        <f>Table3[[#This Row],[Total Staff Cost charged to RHID]]+Table3[[#This Row],[Partners contribution to Staff Cost]]</f>
        <v>0</v>
      </c>
      <c r="M159" s="110"/>
      <c r="N159" s="110"/>
      <c r="O159" s="14">
        <f>Table3[[#This Row],[Non-Staff Cost financed by RHID]]+Table3[[#This Row],[Non-Staff Cost NOT financed by RHID]]</f>
        <v>0</v>
      </c>
      <c r="P159" s="142"/>
      <c r="Q159" s="142"/>
    </row>
    <row r="160" spans="1:17" x14ac:dyDescent="0.35">
      <c r="A160" s="114"/>
      <c r="B160" s="112"/>
      <c r="C160" s="112"/>
      <c r="D160" s="115"/>
      <c r="E160" s="112"/>
      <c r="F160" s="116"/>
      <c r="G160" s="149"/>
      <c r="H160" s="13">
        <f>Table3[[#This Row],[Full time monthly cost]]*Table3[[#This Row],[PM financed by RHID]]</f>
        <v>0</v>
      </c>
      <c r="I160" s="149"/>
      <c r="J160" s="13">
        <f>Table3[[#This Row],[Full time monthly cost]]*Table3[[#This Row],[PM NOT financed by RHID]]</f>
        <v>0</v>
      </c>
      <c r="K160" s="147">
        <f>Table3[[#This Row],[PM financed by RHID]]+Table3[[#This Row],[PM NOT financed by RHID]]</f>
        <v>0</v>
      </c>
      <c r="L160" s="17">
        <f>Table3[[#This Row],[Total Staff Cost charged to RHID]]+Table3[[#This Row],[Partners contribution to Staff Cost]]</f>
        <v>0</v>
      </c>
      <c r="M160" s="110"/>
      <c r="N160" s="110"/>
      <c r="O160" s="14">
        <f>Table3[[#This Row],[Non-Staff Cost financed by RHID]]+Table3[[#This Row],[Non-Staff Cost NOT financed by RHID]]</f>
        <v>0</v>
      </c>
      <c r="P160" s="142"/>
      <c r="Q160" s="142"/>
    </row>
    <row r="161" spans="1:17" x14ac:dyDescent="0.35">
      <c r="A161" s="114"/>
      <c r="B161" s="112"/>
      <c r="C161" s="112"/>
      <c r="D161" s="115"/>
      <c r="E161" s="112"/>
      <c r="F161" s="116"/>
      <c r="G161" s="149"/>
      <c r="H161" s="13">
        <f>Table3[[#This Row],[Full time monthly cost]]*Table3[[#This Row],[PM financed by RHID]]</f>
        <v>0</v>
      </c>
      <c r="I161" s="149"/>
      <c r="J161" s="13">
        <f>Table3[[#This Row],[Full time monthly cost]]*Table3[[#This Row],[PM NOT financed by RHID]]</f>
        <v>0</v>
      </c>
      <c r="K161" s="147">
        <f>Table3[[#This Row],[PM financed by RHID]]+Table3[[#This Row],[PM NOT financed by RHID]]</f>
        <v>0</v>
      </c>
      <c r="L161" s="17">
        <f>Table3[[#This Row],[Total Staff Cost charged to RHID]]+Table3[[#This Row],[Partners contribution to Staff Cost]]</f>
        <v>0</v>
      </c>
      <c r="M161" s="110"/>
      <c r="N161" s="110"/>
      <c r="O161" s="14">
        <f>Table3[[#This Row],[Non-Staff Cost financed by RHID]]+Table3[[#This Row],[Non-Staff Cost NOT financed by RHID]]</f>
        <v>0</v>
      </c>
      <c r="P161" s="142"/>
      <c r="Q161" s="142"/>
    </row>
    <row r="162" spans="1:17" x14ac:dyDescent="0.35">
      <c r="A162" s="114"/>
      <c r="B162" s="112"/>
      <c r="C162" s="112"/>
      <c r="D162" s="115"/>
      <c r="E162" s="112"/>
      <c r="F162" s="116"/>
      <c r="G162" s="149"/>
      <c r="H162" s="13">
        <f>Table3[[#This Row],[Full time monthly cost]]*Table3[[#This Row],[PM financed by RHID]]</f>
        <v>0</v>
      </c>
      <c r="I162" s="149"/>
      <c r="J162" s="13">
        <f>Table3[[#This Row],[Full time monthly cost]]*Table3[[#This Row],[PM NOT financed by RHID]]</f>
        <v>0</v>
      </c>
      <c r="K162" s="147">
        <f>Table3[[#This Row],[PM financed by RHID]]+Table3[[#This Row],[PM NOT financed by RHID]]</f>
        <v>0</v>
      </c>
      <c r="L162" s="17">
        <f>Table3[[#This Row],[Total Staff Cost charged to RHID]]+Table3[[#This Row],[Partners contribution to Staff Cost]]</f>
        <v>0</v>
      </c>
      <c r="M162" s="110"/>
      <c r="N162" s="110"/>
      <c r="O162" s="14">
        <f>Table3[[#This Row],[Non-Staff Cost financed by RHID]]+Table3[[#This Row],[Non-Staff Cost NOT financed by RHID]]</f>
        <v>0</v>
      </c>
      <c r="P162" s="142"/>
      <c r="Q162" s="142"/>
    </row>
    <row r="163" spans="1:17" x14ac:dyDescent="0.35">
      <c r="A163" s="114"/>
      <c r="B163" s="112"/>
      <c r="C163" s="112"/>
      <c r="D163" s="115"/>
      <c r="E163" s="112"/>
      <c r="F163" s="116"/>
      <c r="G163" s="149"/>
      <c r="H163" s="13">
        <f>Table3[[#This Row],[Full time monthly cost]]*Table3[[#This Row],[PM financed by RHID]]</f>
        <v>0</v>
      </c>
      <c r="I163" s="149"/>
      <c r="J163" s="13">
        <f>Table3[[#This Row],[Full time monthly cost]]*Table3[[#This Row],[PM NOT financed by RHID]]</f>
        <v>0</v>
      </c>
      <c r="K163" s="147">
        <f>Table3[[#This Row],[PM financed by RHID]]+Table3[[#This Row],[PM NOT financed by RHID]]</f>
        <v>0</v>
      </c>
      <c r="L163" s="17">
        <f>Table3[[#This Row],[Total Staff Cost charged to RHID]]+Table3[[#This Row],[Partners contribution to Staff Cost]]</f>
        <v>0</v>
      </c>
      <c r="M163" s="110"/>
      <c r="N163" s="110"/>
      <c r="O163" s="14">
        <f>Table3[[#This Row],[Non-Staff Cost financed by RHID]]+Table3[[#This Row],[Non-Staff Cost NOT financed by RHID]]</f>
        <v>0</v>
      </c>
      <c r="P163" s="142"/>
      <c r="Q163" s="142"/>
    </row>
    <row r="164" spans="1:17" x14ac:dyDescent="0.35">
      <c r="A164" s="114"/>
      <c r="B164" s="112"/>
      <c r="C164" s="112"/>
      <c r="D164" s="115"/>
      <c r="E164" s="112"/>
      <c r="F164" s="116"/>
      <c r="G164" s="149"/>
      <c r="H164" s="13">
        <f>Table3[[#This Row],[Full time monthly cost]]*Table3[[#This Row],[PM financed by RHID]]</f>
        <v>0</v>
      </c>
      <c r="I164" s="149"/>
      <c r="J164" s="13">
        <f>Table3[[#This Row],[Full time monthly cost]]*Table3[[#This Row],[PM NOT financed by RHID]]</f>
        <v>0</v>
      </c>
      <c r="K164" s="147">
        <f>Table3[[#This Row],[PM financed by RHID]]+Table3[[#This Row],[PM NOT financed by RHID]]</f>
        <v>0</v>
      </c>
      <c r="L164" s="17">
        <f>Table3[[#This Row],[Total Staff Cost charged to RHID]]+Table3[[#This Row],[Partners contribution to Staff Cost]]</f>
        <v>0</v>
      </c>
      <c r="M164" s="110"/>
      <c r="N164" s="110"/>
      <c r="O164" s="14">
        <f>Table3[[#This Row],[Non-Staff Cost financed by RHID]]+Table3[[#This Row],[Non-Staff Cost NOT financed by RHID]]</f>
        <v>0</v>
      </c>
      <c r="P164" s="142"/>
      <c r="Q164" s="142"/>
    </row>
    <row r="165" spans="1:17" x14ac:dyDescent="0.35">
      <c r="A165" s="114"/>
      <c r="B165" s="112"/>
      <c r="C165" s="112"/>
      <c r="D165" s="115"/>
      <c r="E165" s="112"/>
      <c r="F165" s="116"/>
      <c r="G165" s="149"/>
      <c r="H165" s="13">
        <f>Table3[[#This Row],[Full time monthly cost]]*Table3[[#This Row],[PM financed by RHID]]</f>
        <v>0</v>
      </c>
      <c r="I165" s="149"/>
      <c r="J165" s="13">
        <f>Table3[[#This Row],[Full time monthly cost]]*Table3[[#This Row],[PM NOT financed by RHID]]</f>
        <v>0</v>
      </c>
      <c r="K165" s="147">
        <f>Table3[[#This Row],[PM financed by RHID]]+Table3[[#This Row],[PM NOT financed by RHID]]</f>
        <v>0</v>
      </c>
      <c r="L165" s="17">
        <f>Table3[[#This Row],[Total Staff Cost charged to RHID]]+Table3[[#This Row],[Partners contribution to Staff Cost]]</f>
        <v>0</v>
      </c>
      <c r="M165" s="110"/>
      <c r="N165" s="110"/>
      <c r="O165" s="14">
        <f>Table3[[#This Row],[Non-Staff Cost financed by RHID]]+Table3[[#This Row],[Non-Staff Cost NOT financed by RHID]]</f>
        <v>0</v>
      </c>
      <c r="P165" s="142"/>
      <c r="Q165" s="142"/>
    </row>
    <row r="166" spans="1:17" x14ac:dyDescent="0.35">
      <c r="A166" s="114"/>
      <c r="B166" s="112"/>
      <c r="C166" s="112"/>
      <c r="D166" s="115"/>
      <c r="E166" s="112"/>
      <c r="F166" s="116"/>
      <c r="G166" s="149"/>
      <c r="H166" s="13">
        <f>Table3[[#This Row],[Full time monthly cost]]*Table3[[#This Row],[PM financed by RHID]]</f>
        <v>0</v>
      </c>
      <c r="I166" s="149"/>
      <c r="J166" s="13">
        <f>Table3[[#This Row],[Full time monthly cost]]*Table3[[#This Row],[PM NOT financed by RHID]]</f>
        <v>0</v>
      </c>
      <c r="K166" s="147">
        <f>Table3[[#This Row],[PM financed by RHID]]+Table3[[#This Row],[PM NOT financed by RHID]]</f>
        <v>0</v>
      </c>
      <c r="L166" s="17">
        <f>Table3[[#This Row],[Total Staff Cost charged to RHID]]+Table3[[#This Row],[Partners contribution to Staff Cost]]</f>
        <v>0</v>
      </c>
      <c r="M166" s="110"/>
      <c r="N166" s="110"/>
      <c r="O166" s="14">
        <f>Table3[[#This Row],[Non-Staff Cost financed by RHID]]+Table3[[#This Row],[Non-Staff Cost NOT financed by RHID]]</f>
        <v>0</v>
      </c>
      <c r="P166" s="142"/>
      <c r="Q166" s="142"/>
    </row>
    <row r="167" spans="1:17" x14ac:dyDescent="0.35">
      <c r="A167" s="114"/>
      <c r="B167" s="112"/>
      <c r="C167" s="112"/>
      <c r="D167" s="115"/>
      <c r="E167" s="112"/>
      <c r="F167" s="116"/>
      <c r="G167" s="149"/>
      <c r="H167" s="13">
        <f>Table3[[#This Row],[Full time monthly cost]]*Table3[[#This Row],[PM financed by RHID]]</f>
        <v>0</v>
      </c>
      <c r="I167" s="149"/>
      <c r="J167" s="13">
        <f>Table3[[#This Row],[Full time monthly cost]]*Table3[[#This Row],[PM NOT financed by RHID]]</f>
        <v>0</v>
      </c>
      <c r="K167" s="147">
        <f>Table3[[#This Row],[PM financed by RHID]]+Table3[[#This Row],[PM NOT financed by RHID]]</f>
        <v>0</v>
      </c>
      <c r="L167" s="17">
        <f>Table3[[#This Row],[Total Staff Cost charged to RHID]]+Table3[[#This Row],[Partners contribution to Staff Cost]]</f>
        <v>0</v>
      </c>
      <c r="M167" s="110"/>
      <c r="N167" s="110"/>
      <c r="O167" s="14">
        <f>Table3[[#This Row],[Non-Staff Cost financed by RHID]]+Table3[[#This Row],[Non-Staff Cost NOT financed by RHID]]</f>
        <v>0</v>
      </c>
      <c r="P167" s="142"/>
      <c r="Q167" s="142"/>
    </row>
    <row r="168" spans="1:17" x14ac:dyDescent="0.35">
      <c r="A168" s="114"/>
      <c r="B168" s="112"/>
      <c r="C168" s="112"/>
      <c r="D168" s="115"/>
      <c r="E168" s="112"/>
      <c r="F168" s="116"/>
      <c r="G168" s="149"/>
      <c r="H168" s="13">
        <f>Table3[[#This Row],[Full time monthly cost]]*Table3[[#This Row],[PM financed by RHID]]</f>
        <v>0</v>
      </c>
      <c r="I168" s="149"/>
      <c r="J168" s="13">
        <f>Table3[[#This Row],[Full time monthly cost]]*Table3[[#This Row],[PM NOT financed by RHID]]</f>
        <v>0</v>
      </c>
      <c r="K168" s="147">
        <f>Table3[[#This Row],[PM financed by RHID]]+Table3[[#This Row],[PM NOT financed by RHID]]</f>
        <v>0</v>
      </c>
      <c r="L168" s="17">
        <f>Table3[[#This Row],[Total Staff Cost charged to RHID]]+Table3[[#This Row],[Partners contribution to Staff Cost]]</f>
        <v>0</v>
      </c>
      <c r="M168" s="110"/>
      <c r="N168" s="110"/>
      <c r="O168" s="14">
        <f>Table3[[#This Row],[Non-Staff Cost financed by RHID]]+Table3[[#This Row],[Non-Staff Cost NOT financed by RHID]]</f>
        <v>0</v>
      </c>
      <c r="P168" s="142"/>
      <c r="Q168" s="142"/>
    </row>
    <row r="169" spans="1:17" x14ac:dyDescent="0.35">
      <c r="A169" s="114"/>
      <c r="B169" s="112"/>
      <c r="C169" s="112"/>
      <c r="D169" s="115"/>
      <c r="E169" s="112"/>
      <c r="F169" s="116"/>
      <c r="G169" s="149"/>
      <c r="H169" s="13">
        <f>Table3[[#This Row],[Full time monthly cost]]*Table3[[#This Row],[PM financed by RHID]]</f>
        <v>0</v>
      </c>
      <c r="I169" s="149"/>
      <c r="J169" s="13">
        <f>Table3[[#This Row],[Full time monthly cost]]*Table3[[#This Row],[PM NOT financed by RHID]]</f>
        <v>0</v>
      </c>
      <c r="K169" s="147">
        <f>Table3[[#This Row],[PM financed by RHID]]+Table3[[#This Row],[PM NOT financed by RHID]]</f>
        <v>0</v>
      </c>
      <c r="L169" s="17">
        <f>Table3[[#This Row],[Total Staff Cost charged to RHID]]+Table3[[#This Row],[Partners contribution to Staff Cost]]</f>
        <v>0</v>
      </c>
      <c r="M169" s="110"/>
      <c r="N169" s="110"/>
      <c r="O169" s="14">
        <f>Table3[[#This Row],[Non-Staff Cost financed by RHID]]+Table3[[#This Row],[Non-Staff Cost NOT financed by RHID]]</f>
        <v>0</v>
      </c>
      <c r="P169" s="142"/>
      <c r="Q169" s="142"/>
    </row>
    <row r="170" spans="1:17" x14ac:dyDescent="0.35">
      <c r="A170" s="114"/>
      <c r="B170" s="112"/>
      <c r="C170" s="112"/>
      <c r="D170" s="115"/>
      <c r="E170" s="112"/>
      <c r="F170" s="116"/>
      <c r="G170" s="149"/>
      <c r="H170" s="13">
        <f>Table3[[#This Row],[Full time monthly cost]]*Table3[[#This Row],[PM financed by RHID]]</f>
        <v>0</v>
      </c>
      <c r="I170" s="149"/>
      <c r="J170" s="13">
        <f>Table3[[#This Row],[Full time monthly cost]]*Table3[[#This Row],[PM NOT financed by RHID]]</f>
        <v>0</v>
      </c>
      <c r="K170" s="147">
        <f>Table3[[#This Row],[PM financed by RHID]]+Table3[[#This Row],[PM NOT financed by RHID]]</f>
        <v>0</v>
      </c>
      <c r="L170" s="17">
        <f>Table3[[#This Row],[Total Staff Cost charged to RHID]]+Table3[[#This Row],[Partners contribution to Staff Cost]]</f>
        <v>0</v>
      </c>
      <c r="M170" s="110"/>
      <c r="N170" s="110"/>
      <c r="O170" s="14">
        <f>Table3[[#This Row],[Non-Staff Cost financed by RHID]]+Table3[[#This Row],[Non-Staff Cost NOT financed by RHID]]</f>
        <v>0</v>
      </c>
      <c r="P170" s="142"/>
      <c r="Q170" s="142"/>
    </row>
    <row r="171" spans="1:17" x14ac:dyDescent="0.35">
      <c r="A171" s="114"/>
      <c r="B171" s="112"/>
      <c r="C171" s="112"/>
      <c r="D171" s="115"/>
      <c r="E171" s="112"/>
      <c r="F171" s="116"/>
      <c r="G171" s="149"/>
      <c r="H171" s="13">
        <f>Table3[[#This Row],[Full time monthly cost]]*Table3[[#This Row],[PM financed by RHID]]</f>
        <v>0</v>
      </c>
      <c r="I171" s="149"/>
      <c r="J171" s="13">
        <f>Table3[[#This Row],[Full time monthly cost]]*Table3[[#This Row],[PM NOT financed by RHID]]</f>
        <v>0</v>
      </c>
      <c r="K171" s="147">
        <f>Table3[[#This Row],[PM financed by RHID]]+Table3[[#This Row],[PM NOT financed by RHID]]</f>
        <v>0</v>
      </c>
      <c r="L171" s="17">
        <f>Table3[[#This Row],[Total Staff Cost charged to RHID]]+Table3[[#This Row],[Partners contribution to Staff Cost]]</f>
        <v>0</v>
      </c>
      <c r="M171" s="110"/>
      <c r="N171" s="110"/>
      <c r="O171" s="14">
        <f>Table3[[#This Row],[Non-Staff Cost financed by RHID]]+Table3[[#This Row],[Non-Staff Cost NOT financed by RHID]]</f>
        <v>0</v>
      </c>
      <c r="P171" s="142"/>
      <c r="Q171" s="142"/>
    </row>
    <row r="172" spans="1:17" x14ac:dyDescent="0.35">
      <c r="A172" s="114"/>
      <c r="B172" s="112"/>
      <c r="C172" s="112"/>
      <c r="D172" s="115"/>
      <c r="E172" s="112"/>
      <c r="F172" s="116"/>
      <c r="G172" s="149"/>
      <c r="H172" s="13">
        <f>Table3[[#This Row],[Full time monthly cost]]*Table3[[#This Row],[PM financed by RHID]]</f>
        <v>0</v>
      </c>
      <c r="I172" s="149"/>
      <c r="J172" s="13">
        <f>Table3[[#This Row],[Full time monthly cost]]*Table3[[#This Row],[PM NOT financed by RHID]]</f>
        <v>0</v>
      </c>
      <c r="K172" s="147">
        <f>Table3[[#This Row],[PM financed by RHID]]+Table3[[#This Row],[PM NOT financed by RHID]]</f>
        <v>0</v>
      </c>
      <c r="L172" s="17">
        <f>Table3[[#This Row],[Total Staff Cost charged to RHID]]+Table3[[#This Row],[Partners contribution to Staff Cost]]</f>
        <v>0</v>
      </c>
      <c r="M172" s="110"/>
      <c r="N172" s="110"/>
      <c r="O172" s="14">
        <f>Table3[[#This Row],[Non-Staff Cost financed by RHID]]+Table3[[#This Row],[Non-Staff Cost NOT financed by RHID]]</f>
        <v>0</v>
      </c>
      <c r="P172" s="142"/>
      <c r="Q172" s="142"/>
    </row>
    <row r="173" spans="1:17" x14ac:dyDescent="0.35">
      <c r="A173" s="114"/>
      <c r="B173" s="112"/>
      <c r="C173" s="112"/>
      <c r="D173" s="115"/>
      <c r="E173" s="112"/>
      <c r="F173" s="116"/>
      <c r="G173" s="149"/>
      <c r="H173" s="13">
        <f>Table3[[#This Row],[Full time monthly cost]]*Table3[[#This Row],[PM financed by RHID]]</f>
        <v>0</v>
      </c>
      <c r="I173" s="149"/>
      <c r="J173" s="13">
        <f>Table3[[#This Row],[Full time monthly cost]]*Table3[[#This Row],[PM NOT financed by RHID]]</f>
        <v>0</v>
      </c>
      <c r="K173" s="147">
        <f>Table3[[#This Row],[PM financed by RHID]]+Table3[[#This Row],[PM NOT financed by RHID]]</f>
        <v>0</v>
      </c>
      <c r="L173" s="17">
        <f>Table3[[#This Row],[Total Staff Cost charged to RHID]]+Table3[[#This Row],[Partners contribution to Staff Cost]]</f>
        <v>0</v>
      </c>
      <c r="M173" s="110"/>
      <c r="N173" s="110"/>
      <c r="O173" s="14">
        <f>Table3[[#This Row],[Non-Staff Cost financed by RHID]]+Table3[[#This Row],[Non-Staff Cost NOT financed by RHID]]</f>
        <v>0</v>
      </c>
      <c r="P173" s="142"/>
      <c r="Q173" s="142"/>
    </row>
    <row r="174" spans="1:17" x14ac:dyDescent="0.35">
      <c r="A174" s="114"/>
      <c r="B174" s="112"/>
      <c r="C174" s="112"/>
      <c r="D174" s="115"/>
      <c r="E174" s="112"/>
      <c r="F174" s="116"/>
      <c r="G174" s="149"/>
      <c r="H174" s="13">
        <f>Table3[[#This Row],[Full time monthly cost]]*Table3[[#This Row],[PM financed by RHID]]</f>
        <v>0</v>
      </c>
      <c r="I174" s="149"/>
      <c r="J174" s="13">
        <f>Table3[[#This Row],[Full time monthly cost]]*Table3[[#This Row],[PM NOT financed by RHID]]</f>
        <v>0</v>
      </c>
      <c r="K174" s="147">
        <f>Table3[[#This Row],[PM financed by RHID]]+Table3[[#This Row],[PM NOT financed by RHID]]</f>
        <v>0</v>
      </c>
      <c r="L174" s="17">
        <f>Table3[[#This Row],[Total Staff Cost charged to RHID]]+Table3[[#This Row],[Partners contribution to Staff Cost]]</f>
        <v>0</v>
      </c>
      <c r="M174" s="110"/>
      <c r="N174" s="110"/>
      <c r="O174" s="14">
        <f>Table3[[#This Row],[Non-Staff Cost financed by RHID]]+Table3[[#This Row],[Non-Staff Cost NOT financed by RHID]]</f>
        <v>0</v>
      </c>
      <c r="P174" s="142"/>
      <c r="Q174" s="142"/>
    </row>
    <row r="175" spans="1:17" x14ac:dyDescent="0.35">
      <c r="A175" s="114"/>
      <c r="B175" s="112"/>
      <c r="C175" s="112"/>
      <c r="D175" s="115"/>
      <c r="E175" s="112"/>
      <c r="F175" s="116"/>
      <c r="G175" s="149"/>
      <c r="H175" s="13">
        <f>Table3[[#This Row],[Full time monthly cost]]*Table3[[#This Row],[PM financed by RHID]]</f>
        <v>0</v>
      </c>
      <c r="I175" s="149"/>
      <c r="J175" s="13">
        <f>Table3[[#This Row],[Full time monthly cost]]*Table3[[#This Row],[PM NOT financed by RHID]]</f>
        <v>0</v>
      </c>
      <c r="K175" s="147">
        <f>Table3[[#This Row],[PM financed by RHID]]+Table3[[#This Row],[PM NOT financed by RHID]]</f>
        <v>0</v>
      </c>
      <c r="L175" s="17">
        <f>Table3[[#This Row],[Total Staff Cost charged to RHID]]+Table3[[#This Row],[Partners contribution to Staff Cost]]</f>
        <v>0</v>
      </c>
      <c r="M175" s="110"/>
      <c r="N175" s="110"/>
      <c r="O175" s="14">
        <f>Table3[[#This Row],[Non-Staff Cost financed by RHID]]+Table3[[#This Row],[Non-Staff Cost NOT financed by RHID]]</f>
        <v>0</v>
      </c>
      <c r="P175" s="142"/>
      <c r="Q175" s="142"/>
    </row>
    <row r="176" spans="1:17" x14ac:dyDescent="0.35">
      <c r="A176" s="114"/>
      <c r="B176" s="112"/>
      <c r="C176" s="112"/>
      <c r="D176" s="115"/>
      <c r="E176" s="112"/>
      <c r="F176" s="116"/>
      <c r="G176" s="149"/>
      <c r="H176" s="13">
        <f>Table3[[#This Row],[Full time monthly cost]]*Table3[[#This Row],[PM financed by RHID]]</f>
        <v>0</v>
      </c>
      <c r="I176" s="149"/>
      <c r="J176" s="13">
        <f>Table3[[#This Row],[Full time monthly cost]]*Table3[[#This Row],[PM NOT financed by RHID]]</f>
        <v>0</v>
      </c>
      <c r="K176" s="147">
        <f>Table3[[#This Row],[PM financed by RHID]]+Table3[[#This Row],[PM NOT financed by RHID]]</f>
        <v>0</v>
      </c>
      <c r="L176" s="17">
        <f>Table3[[#This Row],[Total Staff Cost charged to RHID]]+Table3[[#This Row],[Partners contribution to Staff Cost]]</f>
        <v>0</v>
      </c>
      <c r="M176" s="110"/>
      <c r="N176" s="110"/>
      <c r="O176" s="14">
        <f>Table3[[#This Row],[Non-Staff Cost financed by RHID]]+Table3[[#This Row],[Non-Staff Cost NOT financed by RHID]]</f>
        <v>0</v>
      </c>
      <c r="P176" s="142"/>
      <c r="Q176" s="142"/>
    </row>
    <row r="177" spans="1:17" x14ac:dyDescent="0.35">
      <c r="A177" s="114"/>
      <c r="B177" s="112"/>
      <c r="C177" s="112"/>
      <c r="D177" s="115"/>
      <c r="E177" s="112"/>
      <c r="F177" s="116"/>
      <c r="G177" s="149"/>
      <c r="H177" s="13">
        <f>Table3[[#This Row],[Full time monthly cost]]*Table3[[#This Row],[PM financed by RHID]]</f>
        <v>0</v>
      </c>
      <c r="I177" s="149"/>
      <c r="J177" s="13">
        <f>Table3[[#This Row],[Full time monthly cost]]*Table3[[#This Row],[PM NOT financed by RHID]]</f>
        <v>0</v>
      </c>
      <c r="K177" s="147">
        <f>Table3[[#This Row],[PM financed by RHID]]+Table3[[#This Row],[PM NOT financed by RHID]]</f>
        <v>0</v>
      </c>
      <c r="L177" s="17">
        <f>Table3[[#This Row],[Total Staff Cost charged to RHID]]+Table3[[#This Row],[Partners contribution to Staff Cost]]</f>
        <v>0</v>
      </c>
      <c r="M177" s="110"/>
      <c r="N177" s="110"/>
      <c r="O177" s="14">
        <f>Table3[[#This Row],[Non-Staff Cost financed by RHID]]+Table3[[#This Row],[Non-Staff Cost NOT financed by RHID]]</f>
        <v>0</v>
      </c>
      <c r="P177" s="142"/>
      <c r="Q177" s="142"/>
    </row>
    <row r="178" spans="1:17" x14ac:dyDescent="0.35">
      <c r="A178" s="114"/>
      <c r="B178" s="112"/>
      <c r="C178" s="112"/>
      <c r="D178" s="115"/>
      <c r="E178" s="112"/>
      <c r="F178" s="116"/>
      <c r="G178" s="149"/>
      <c r="H178" s="13">
        <f>Table3[[#This Row],[Full time monthly cost]]*Table3[[#This Row],[PM financed by RHID]]</f>
        <v>0</v>
      </c>
      <c r="I178" s="149"/>
      <c r="J178" s="13">
        <f>Table3[[#This Row],[Full time monthly cost]]*Table3[[#This Row],[PM NOT financed by RHID]]</f>
        <v>0</v>
      </c>
      <c r="K178" s="147">
        <f>Table3[[#This Row],[PM financed by RHID]]+Table3[[#This Row],[PM NOT financed by RHID]]</f>
        <v>0</v>
      </c>
      <c r="L178" s="17">
        <f>Table3[[#This Row],[Total Staff Cost charged to RHID]]+Table3[[#This Row],[Partners contribution to Staff Cost]]</f>
        <v>0</v>
      </c>
      <c r="M178" s="110"/>
      <c r="N178" s="110"/>
      <c r="O178" s="14">
        <f>Table3[[#This Row],[Non-Staff Cost financed by RHID]]+Table3[[#This Row],[Non-Staff Cost NOT financed by RHID]]</f>
        <v>0</v>
      </c>
      <c r="P178" s="142"/>
      <c r="Q178" s="142"/>
    </row>
    <row r="179" spans="1:17" x14ac:dyDescent="0.35">
      <c r="A179" s="114"/>
      <c r="B179" s="112"/>
      <c r="C179" s="112"/>
      <c r="D179" s="115"/>
      <c r="E179" s="112"/>
      <c r="F179" s="116"/>
      <c r="G179" s="149"/>
      <c r="H179" s="13">
        <f>Table3[[#This Row],[Full time monthly cost]]*Table3[[#This Row],[PM financed by RHID]]</f>
        <v>0</v>
      </c>
      <c r="I179" s="149"/>
      <c r="J179" s="13">
        <f>Table3[[#This Row],[Full time monthly cost]]*Table3[[#This Row],[PM NOT financed by RHID]]</f>
        <v>0</v>
      </c>
      <c r="K179" s="147">
        <f>Table3[[#This Row],[PM financed by RHID]]+Table3[[#This Row],[PM NOT financed by RHID]]</f>
        <v>0</v>
      </c>
      <c r="L179" s="17">
        <f>Table3[[#This Row],[Total Staff Cost charged to RHID]]+Table3[[#This Row],[Partners contribution to Staff Cost]]</f>
        <v>0</v>
      </c>
      <c r="M179" s="110"/>
      <c r="N179" s="110"/>
      <c r="O179" s="14">
        <f>Table3[[#This Row],[Non-Staff Cost financed by RHID]]+Table3[[#This Row],[Non-Staff Cost NOT financed by RHID]]</f>
        <v>0</v>
      </c>
      <c r="P179" s="142"/>
      <c r="Q179" s="142"/>
    </row>
    <row r="180" spans="1:17" x14ac:dyDescent="0.35">
      <c r="A180" s="114"/>
      <c r="B180" s="112"/>
      <c r="C180" s="112"/>
      <c r="D180" s="115"/>
      <c r="E180" s="112"/>
      <c r="F180" s="116"/>
      <c r="G180" s="149"/>
      <c r="H180" s="13">
        <f>Table3[[#This Row],[Full time monthly cost]]*Table3[[#This Row],[PM financed by RHID]]</f>
        <v>0</v>
      </c>
      <c r="I180" s="149"/>
      <c r="J180" s="13">
        <f>Table3[[#This Row],[Full time monthly cost]]*Table3[[#This Row],[PM NOT financed by RHID]]</f>
        <v>0</v>
      </c>
      <c r="K180" s="147">
        <f>Table3[[#This Row],[PM financed by RHID]]+Table3[[#This Row],[PM NOT financed by RHID]]</f>
        <v>0</v>
      </c>
      <c r="L180" s="17">
        <f>Table3[[#This Row],[Total Staff Cost charged to RHID]]+Table3[[#This Row],[Partners contribution to Staff Cost]]</f>
        <v>0</v>
      </c>
      <c r="M180" s="110"/>
      <c r="N180" s="110"/>
      <c r="O180" s="14">
        <f>Table3[[#This Row],[Non-Staff Cost financed by RHID]]+Table3[[#This Row],[Non-Staff Cost NOT financed by RHID]]</f>
        <v>0</v>
      </c>
      <c r="P180" s="142"/>
      <c r="Q180" s="142"/>
    </row>
    <row r="181" spans="1:17" x14ac:dyDescent="0.35">
      <c r="A181" s="114"/>
      <c r="B181" s="112"/>
      <c r="C181" s="112"/>
      <c r="D181" s="115"/>
      <c r="E181" s="112"/>
      <c r="F181" s="116"/>
      <c r="G181" s="149"/>
      <c r="H181" s="13">
        <f>Table3[[#This Row],[Full time monthly cost]]*Table3[[#This Row],[PM financed by RHID]]</f>
        <v>0</v>
      </c>
      <c r="I181" s="149"/>
      <c r="J181" s="13">
        <f>Table3[[#This Row],[Full time monthly cost]]*Table3[[#This Row],[PM NOT financed by RHID]]</f>
        <v>0</v>
      </c>
      <c r="K181" s="147">
        <f>Table3[[#This Row],[PM financed by RHID]]+Table3[[#This Row],[PM NOT financed by RHID]]</f>
        <v>0</v>
      </c>
      <c r="L181" s="17">
        <f>Table3[[#This Row],[Total Staff Cost charged to RHID]]+Table3[[#This Row],[Partners contribution to Staff Cost]]</f>
        <v>0</v>
      </c>
      <c r="M181" s="110"/>
      <c r="N181" s="110"/>
      <c r="O181" s="14">
        <f>Table3[[#This Row],[Non-Staff Cost financed by RHID]]+Table3[[#This Row],[Non-Staff Cost NOT financed by RHID]]</f>
        <v>0</v>
      </c>
      <c r="P181" s="142"/>
      <c r="Q181" s="142"/>
    </row>
    <row r="182" spans="1:17" x14ac:dyDescent="0.35">
      <c r="A182" s="114"/>
      <c r="B182" s="112"/>
      <c r="C182" s="112"/>
      <c r="D182" s="115"/>
      <c r="E182" s="112"/>
      <c r="F182" s="116"/>
      <c r="G182" s="149"/>
      <c r="H182" s="13">
        <f>Table3[[#This Row],[Full time monthly cost]]*Table3[[#This Row],[PM financed by RHID]]</f>
        <v>0</v>
      </c>
      <c r="I182" s="149"/>
      <c r="J182" s="13">
        <f>Table3[[#This Row],[Full time monthly cost]]*Table3[[#This Row],[PM NOT financed by RHID]]</f>
        <v>0</v>
      </c>
      <c r="K182" s="147">
        <f>Table3[[#This Row],[PM financed by RHID]]+Table3[[#This Row],[PM NOT financed by RHID]]</f>
        <v>0</v>
      </c>
      <c r="L182" s="17">
        <f>Table3[[#This Row],[Total Staff Cost charged to RHID]]+Table3[[#This Row],[Partners contribution to Staff Cost]]</f>
        <v>0</v>
      </c>
      <c r="M182" s="110"/>
      <c r="N182" s="110"/>
      <c r="O182" s="14">
        <f>Table3[[#This Row],[Non-Staff Cost financed by RHID]]+Table3[[#This Row],[Non-Staff Cost NOT financed by RHID]]</f>
        <v>0</v>
      </c>
      <c r="P182" s="142"/>
      <c r="Q182" s="142"/>
    </row>
    <row r="183" spans="1:17" x14ac:dyDescent="0.35">
      <c r="A183" s="114"/>
      <c r="B183" s="112"/>
      <c r="C183" s="112"/>
      <c r="D183" s="115"/>
      <c r="E183" s="112"/>
      <c r="F183" s="116"/>
      <c r="G183" s="149"/>
      <c r="H183" s="13">
        <f>Table3[[#This Row],[Full time monthly cost]]*Table3[[#This Row],[PM financed by RHID]]</f>
        <v>0</v>
      </c>
      <c r="I183" s="149"/>
      <c r="J183" s="13">
        <f>Table3[[#This Row],[Full time monthly cost]]*Table3[[#This Row],[PM NOT financed by RHID]]</f>
        <v>0</v>
      </c>
      <c r="K183" s="147">
        <f>Table3[[#This Row],[PM financed by RHID]]+Table3[[#This Row],[PM NOT financed by RHID]]</f>
        <v>0</v>
      </c>
      <c r="L183" s="17">
        <f>Table3[[#This Row],[Total Staff Cost charged to RHID]]+Table3[[#This Row],[Partners contribution to Staff Cost]]</f>
        <v>0</v>
      </c>
      <c r="M183" s="110"/>
      <c r="N183" s="110"/>
      <c r="O183" s="14">
        <f>Table3[[#This Row],[Non-Staff Cost financed by RHID]]+Table3[[#This Row],[Non-Staff Cost NOT financed by RHID]]</f>
        <v>0</v>
      </c>
      <c r="P183" s="142"/>
      <c r="Q183" s="142"/>
    </row>
    <row r="184" spans="1:17" x14ac:dyDescent="0.35">
      <c r="A184" s="114"/>
      <c r="B184" s="112"/>
      <c r="C184" s="112"/>
      <c r="D184" s="115"/>
      <c r="E184" s="112"/>
      <c r="F184" s="116"/>
      <c r="G184" s="149"/>
      <c r="H184" s="13">
        <f>Table3[[#This Row],[Full time monthly cost]]*Table3[[#This Row],[PM financed by RHID]]</f>
        <v>0</v>
      </c>
      <c r="I184" s="149"/>
      <c r="J184" s="13">
        <f>Table3[[#This Row],[Full time monthly cost]]*Table3[[#This Row],[PM NOT financed by RHID]]</f>
        <v>0</v>
      </c>
      <c r="K184" s="147">
        <f>Table3[[#This Row],[PM financed by RHID]]+Table3[[#This Row],[PM NOT financed by RHID]]</f>
        <v>0</v>
      </c>
      <c r="L184" s="17">
        <f>Table3[[#This Row],[Total Staff Cost charged to RHID]]+Table3[[#This Row],[Partners contribution to Staff Cost]]</f>
        <v>0</v>
      </c>
      <c r="M184" s="110"/>
      <c r="N184" s="110"/>
      <c r="O184" s="14">
        <f>Table3[[#This Row],[Non-Staff Cost financed by RHID]]+Table3[[#This Row],[Non-Staff Cost NOT financed by RHID]]</f>
        <v>0</v>
      </c>
      <c r="P184" s="142"/>
      <c r="Q184" s="142"/>
    </row>
    <row r="185" spans="1:17" x14ac:dyDescent="0.35">
      <c r="A185" s="114"/>
      <c r="B185" s="112"/>
      <c r="C185" s="112"/>
      <c r="D185" s="115"/>
      <c r="E185" s="112"/>
      <c r="F185" s="116"/>
      <c r="G185" s="149"/>
      <c r="H185" s="13">
        <f>Table3[[#This Row],[Full time monthly cost]]*Table3[[#This Row],[PM financed by RHID]]</f>
        <v>0</v>
      </c>
      <c r="I185" s="149"/>
      <c r="J185" s="13">
        <f>Table3[[#This Row],[Full time monthly cost]]*Table3[[#This Row],[PM NOT financed by RHID]]</f>
        <v>0</v>
      </c>
      <c r="K185" s="147">
        <f>Table3[[#This Row],[PM financed by RHID]]+Table3[[#This Row],[PM NOT financed by RHID]]</f>
        <v>0</v>
      </c>
      <c r="L185" s="17">
        <f>Table3[[#This Row],[Total Staff Cost charged to RHID]]+Table3[[#This Row],[Partners contribution to Staff Cost]]</f>
        <v>0</v>
      </c>
      <c r="M185" s="110"/>
      <c r="N185" s="110"/>
      <c r="O185" s="14">
        <f>Table3[[#This Row],[Non-Staff Cost financed by RHID]]+Table3[[#This Row],[Non-Staff Cost NOT financed by RHID]]</f>
        <v>0</v>
      </c>
      <c r="P185" s="142"/>
      <c r="Q185" s="142"/>
    </row>
    <row r="186" spans="1:17" x14ac:dyDescent="0.35">
      <c r="A186" s="114"/>
      <c r="B186" s="112"/>
      <c r="C186" s="112"/>
      <c r="D186" s="115"/>
      <c r="E186" s="112"/>
      <c r="F186" s="116"/>
      <c r="G186" s="149"/>
      <c r="H186" s="13">
        <f>Table3[[#This Row],[Full time monthly cost]]*Table3[[#This Row],[PM financed by RHID]]</f>
        <v>0</v>
      </c>
      <c r="I186" s="149"/>
      <c r="J186" s="13">
        <f>Table3[[#This Row],[Full time monthly cost]]*Table3[[#This Row],[PM NOT financed by RHID]]</f>
        <v>0</v>
      </c>
      <c r="K186" s="147">
        <f>Table3[[#This Row],[PM financed by RHID]]+Table3[[#This Row],[PM NOT financed by RHID]]</f>
        <v>0</v>
      </c>
      <c r="L186" s="17">
        <f>Table3[[#This Row],[Total Staff Cost charged to RHID]]+Table3[[#This Row],[Partners contribution to Staff Cost]]</f>
        <v>0</v>
      </c>
      <c r="M186" s="110"/>
      <c r="N186" s="110"/>
      <c r="O186" s="14">
        <f>Table3[[#This Row],[Non-Staff Cost financed by RHID]]+Table3[[#This Row],[Non-Staff Cost NOT financed by RHID]]</f>
        <v>0</v>
      </c>
      <c r="P186" s="142"/>
      <c r="Q186" s="142"/>
    </row>
    <row r="187" spans="1:17" x14ac:dyDescent="0.35">
      <c r="A187" s="114"/>
      <c r="B187" s="112"/>
      <c r="C187" s="112"/>
      <c r="D187" s="115"/>
      <c r="E187" s="112"/>
      <c r="F187" s="116"/>
      <c r="G187" s="149"/>
      <c r="H187" s="13">
        <f>Table3[[#This Row],[Full time monthly cost]]*Table3[[#This Row],[PM financed by RHID]]</f>
        <v>0</v>
      </c>
      <c r="I187" s="149"/>
      <c r="J187" s="13">
        <f>Table3[[#This Row],[Full time monthly cost]]*Table3[[#This Row],[PM NOT financed by RHID]]</f>
        <v>0</v>
      </c>
      <c r="K187" s="147">
        <f>Table3[[#This Row],[PM financed by RHID]]+Table3[[#This Row],[PM NOT financed by RHID]]</f>
        <v>0</v>
      </c>
      <c r="L187" s="17">
        <f>Table3[[#This Row],[Total Staff Cost charged to RHID]]+Table3[[#This Row],[Partners contribution to Staff Cost]]</f>
        <v>0</v>
      </c>
      <c r="M187" s="110"/>
      <c r="N187" s="110"/>
      <c r="O187" s="14">
        <f>Table3[[#This Row],[Non-Staff Cost financed by RHID]]+Table3[[#This Row],[Non-Staff Cost NOT financed by RHID]]</f>
        <v>0</v>
      </c>
      <c r="P187" s="142"/>
      <c r="Q187" s="142"/>
    </row>
    <row r="188" spans="1:17" x14ac:dyDescent="0.35">
      <c r="A188" s="114"/>
      <c r="B188" s="112"/>
      <c r="C188" s="112"/>
      <c r="D188" s="115"/>
      <c r="E188" s="112"/>
      <c r="F188" s="116"/>
      <c r="G188" s="149"/>
      <c r="H188" s="13">
        <f>Table3[[#This Row],[Full time monthly cost]]*Table3[[#This Row],[PM financed by RHID]]</f>
        <v>0</v>
      </c>
      <c r="I188" s="149"/>
      <c r="J188" s="13">
        <f>Table3[[#This Row],[Full time monthly cost]]*Table3[[#This Row],[PM NOT financed by RHID]]</f>
        <v>0</v>
      </c>
      <c r="K188" s="147">
        <f>Table3[[#This Row],[PM financed by RHID]]+Table3[[#This Row],[PM NOT financed by RHID]]</f>
        <v>0</v>
      </c>
      <c r="L188" s="17">
        <f>Table3[[#This Row],[Total Staff Cost charged to RHID]]+Table3[[#This Row],[Partners contribution to Staff Cost]]</f>
        <v>0</v>
      </c>
      <c r="M188" s="110"/>
      <c r="N188" s="110"/>
      <c r="O188" s="14">
        <f>Table3[[#This Row],[Non-Staff Cost financed by RHID]]+Table3[[#This Row],[Non-Staff Cost NOT financed by RHID]]</f>
        <v>0</v>
      </c>
      <c r="P188" s="142"/>
      <c r="Q188" s="142"/>
    </row>
    <row r="189" spans="1:17" x14ac:dyDescent="0.35">
      <c r="A189" s="114"/>
      <c r="B189" s="112"/>
      <c r="C189" s="112"/>
      <c r="D189" s="115"/>
      <c r="E189" s="112"/>
      <c r="F189" s="116"/>
      <c r="G189" s="149"/>
      <c r="H189" s="13">
        <f>Table3[[#This Row],[Full time monthly cost]]*Table3[[#This Row],[PM financed by RHID]]</f>
        <v>0</v>
      </c>
      <c r="I189" s="149"/>
      <c r="J189" s="13">
        <f>Table3[[#This Row],[Full time monthly cost]]*Table3[[#This Row],[PM NOT financed by RHID]]</f>
        <v>0</v>
      </c>
      <c r="K189" s="147">
        <f>Table3[[#This Row],[PM financed by RHID]]+Table3[[#This Row],[PM NOT financed by RHID]]</f>
        <v>0</v>
      </c>
      <c r="L189" s="17">
        <f>Table3[[#This Row],[Total Staff Cost charged to RHID]]+Table3[[#This Row],[Partners contribution to Staff Cost]]</f>
        <v>0</v>
      </c>
      <c r="M189" s="110"/>
      <c r="N189" s="110"/>
      <c r="O189" s="14">
        <f>Table3[[#This Row],[Non-Staff Cost financed by RHID]]+Table3[[#This Row],[Non-Staff Cost NOT financed by RHID]]</f>
        <v>0</v>
      </c>
      <c r="P189" s="142"/>
      <c r="Q189" s="142"/>
    </row>
    <row r="190" spans="1:17" x14ac:dyDescent="0.35">
      <c r="A190" s="114"/>
      <c r="B190" s="112"/>
      <c r="C190" s="112"/>
      <c r="D190" s="115"/>
      <c r="E190" s="112"/>
      <c r="F190" s="116"/>
      <c r="G190" s="149"/>
      <c r="H190" s="13">
        <f>Table3[[#This Row],[Full time monthly cost]]*Table3[[#This Row],[PM financed by RHID]]</f>
        <v>0</v>
      </c>
      <c r="I190" s="149"/>
      <c r="J190" s="13">
        <f>Table3[[#This Row],[Full time monthly cost]]*Table3[[#This Row],[PM NOT financed by RHID]]</f>
        <v>0</v>
      </c>
      <c r="K190" s="147">
        <f>Table3[[#This Row],[PM financed by RHID]]+Table3[[#This Row],[PM NOT financed by RHID]]</f>
        <v>0</v>
      </c>
      <c r="L190" s="17">
        <f>Table3[[#This Row],[Total Staff Cost charged to RHID]]+Table3[[#This Row],[Partners contribution to Staff Cost]]</f>
        <v>0</v>
      </c>
      <c r="M190" s="110"/>
      <c r="N190" s="110"/>
      <c r="O190" s="14">
        <f>Table3[[#This Row],[Non-Staff Cost financed by RHID]]+Table3[[#This Row],[Non-Staff Cost NOT financed by RHID]]</f>
        <v>0</v>
      </c>
      <c r="P190" s="142"/>
      <c r="Q190" s="142"/>
    </row>
    <row r="191" spans="1:17" x14ac:dyDescent="0.35">
      <c r="A191" s="114"/>
      <c r="B191" s="112"/>
      <c r="C191" s="112"/>
      <c r="D191" s="115"/>
      <c r="E191" s="112"/>
      <c r="F191" s="116"/>
      <c r="G191" s="149"/>
      <c r="H191" s="13">
        <f>Table3[[#This Row],[Full time monthly cost]]*Table3[[#This Row],[PM financed by RHID]]</f>
        <v>0</v>
      </c>
      <c r="I191" s="149"/>
      <c r="J191" s="13">
        <f>Table3[[#This Row],[Full time monthly cost]]*Table3[[#This Row],[PM NOT financed by RHID]]</f>
        <v>0</v>
      </c>
      <c r="K191" s="147">
        <f>Table3[[#This Row],[PM financed by RHID]]+Table3[[#This Row],[PM NOT financed by RHID]]</f>
        <v>0</v>
      </c>
      <c r="L191" s="17">
        <f>Table3[[#This Row],[Total Staff Cost charged to RHID]]+Table3[[#This Row],[Partners contribution to Staff Cost]]</f>
        <v>0</v>
      </c>
      <c r="M191" s="110"/>
      <c r="N191" s="110"/>
      <c r="O191" s="14">
        <f>Table3[[#This Row],[Non-Staff Cost financed by RHID]]+Table3[[#This Row],[Non-Staff Cost NOT financed by RHID]]</f>
        <v>0</v>
      </c>
      <c r="P191" s="142"/>
      <c r="Q191" s="142"/>
    </row>
    <row r="192" spans="1:17" x14ac:dyDescent="0.35">
      <c r="A192" s="114"/>
      <c r="B192" s="112"/>
      <c r="C192" s="112"/>
      <c r="D192" s="115"/>
      <c r="E192" s="112"/>
      <c r="F192" s="116"/>
      <c r="G192" s="149"/>
      <c r="H192" s="13">
        <f>Table3[[#This Row],[Full time monthly cost]]*Table3[[#This Row],[PM financed by RHID]]</f>
        <v>0</v>
      </c>
      <c r="I192" s="149"/>
      <c r="J192" s="13">
        <f>Table3[[#This Row],[Full time monthly cost]]*Table3[[#This Row],[PM NOT financed by RHID]]</f>
        <v>0</v>
      </c>
      <c r="K192" s="147">
        <f>Table3[[#This Row],[PM financed by RHID]]+Table3[[#This Row],[PM NOT financed by RHID]]</f>
        <v>0</v>
      </c>
      <c r="L192" s="17">
        <f>Table3[[#This Row],[Total Staff Cost charged to RHID]]+Table3[[#This Row],[Partners contribution to Staff Cost]]</f>
        <v>0</v>
      </c>
      <c r="M192" s="110"/>
      <c r="N192" s="110"/>
      <c r="O192" s="14">
        <f>Table3[[#This Row],[Non-Staff Cost financed by RHID]]+Table3[[#This Row],[Non-Staff Cost NOT financed by RHID]]</f>
        <v>0</v>
      </c>
      <c r="P192" s="142"/>
      <c r="Q192" s="142"/>
    </row>
    <row r="193" spans="1:17" x14ac:dyDescent="0.35">
      <c r="A193" s="114"/>
      <c r="B193" s="112"/>
      <c r="C193" s="112"/>
      <c r="D193" s="115"/>
      <c r="E193" s="112"/>
      <c r="F193" s="116"/>
      <c r="G193" s="149"/>
      <c r="H193" s="13">
        <f>Table3[[#This Row],[Full time monthly cost]]*Table3[[#This Row],[PM financed by RHID]]</f>
        <v>0</v>
      </c>
      <c r="I193" s="149"/>
      <c r="J193" s="13">
        <f>Table3[[#This Row],[Full time monthly cost]]*Table3[[#This Row],[PM NOT financed by RHID]]</f>
        <v>0</v>
      </c>
      <c r="K193" s="147">
        <f>Table3[[#This Row],[PM financed by RHID]]+Table3[[#This Row],[PM NOT financed by RHID]]</f>
        <v>0</v>
      </c>
      <c r="L193" s="17">
        <f>Table3[[#This Row],[Total Staff Cost charged to RHID]]+Table3[[#This Row],[Partners contribution to Staff Cost]]</f>
        <v>0</v>
      </c>
      <c r="M193" s="110"/>
      <c r="N193" s="110"/>
      <c r="O193" s="14">
        <f>Table3[[#This Row],[Non-Staff Cost financed by RHID]]+Table3[[#This Row],[Non-Staff Cost NOT financed by RHID]]</f>
        <v>0</v>
      </c>
      <c r="P193" s="142"/>
      <c r="Q193" s="142"/>
    </row>
    <row r="194" spans="1:17" x14ac:dyDescent="0.35">
      <c r="A194" s="114"/>
      <c r="B194" s="112"/>
      <c r="C194" s="112"/>
      <c r="D194" s="115"/>
      <c r="E194" s="112"/>
      <c r="F194" s="116"/>
      <c r="G194" s="149"/>
      <c r="H194" s="13">
        <f>Table3[[#This Row],[Full time monthly cost]]*Table3[[#This Row],[PM financed by RHID]]</f>
        <v>0</v>
      </c>
      <c r="I194" s="149"/>
      <c r="J194" s="13">
        <f>Table3[[#This Row],[Full time monthly cost]]*Table3[[#This Row],[PM NOT financed by RHID]]</f>
        <v>0</v>
      </c>
      <c r="K194" s="147">
        <f>Table3[[#This Row],[PM financed by RHID]]+Table3[[#This Row],[PM NOT financed by RHID]]</f>
        <v>0</v>
      </c>
      <c r="L194" s="17">
        <f>Table3[[#This Row],[Total Staff Cost charged to RHID]]+Table3[[#This Row],[Partners contribution to Staff Cost]]</f>
        <v>0</v>
      </c>
      <c r="M194" s="110"/>
      <c r="N194" s="110"/>
      <c r="O194" s="14">
        <f>Table3[[#This Row],[Non-Staff Cost financed by RHID]]+Table3[[#This Row],[Non-Staff Cost NOT financed by RHID]]</f>
        <v>0</v>
      </c>
      <c r="P194" s="142"/>
      <c r="Q194" s="142"/>
    </row>
    <row r="195" spans="1:17" x14ac:dyDescent="0.35">
      <c r="A195" s="114"/>
      <c r="B195" s="112"/>
      <c r="C195" s="112"/>
      <c r="D195" s="115"/>
      <c r="E195" s="112"/>
      <c r="F195" s="116"/>
      <c r="G195" s="149"/>
      <c r="H195" s="13">
        <f>Table3[[#This Row],[Full time monthly cost]]*Table3[[#This Row],[PM financed by RHID]]</f>
        <v>0</v>
      </c>
      <c r="I195" s="149"/>
      <c r="J195" s="13">
        <f>Table3[[#This Row],[Full time monthly cost]]*Table3[[#This Row],[PM NOT financed by RHID]]</f>
        <v>0</v>
      </c>
      <c r="K195" s="147">
        <f>Table3[[#This Row],[PM financed by RHID]]+Table3[[#This Row],[PM NOT financed by RHID]]</f>
        <v>0</v>
      </c>
      <c r="L195" s="17">
        <f>Table3[[#This Row],[Total Staff Cost charged to RHID]]+Table3[[#This Row],[Partners contribution to Staff Cost]]</f>
        <v>0</v>
      </c>
      <c r="M195" s="110"/>
      <c r="N195" s="110"/>
      <c r="O195" s="14">
        <f>Table3[[#This Row],[Non-Staff Cost financed by RHID]]+Table3[[#This Row],[Non-Staff Cost NOT financed by RHID]]</f>
        <v>0</v>
      </c>
      <c r="P195" s="142"/>
      <c r="Q195" s="142"/>
    </row>
    <row r="196" spans="1:17" x14ac:dyDescent="0.35">
      <c r="A196" s="114"/>
      <c r="B196" s="112"/>
      <c r="C196" s="112"/>
      <c r="D196" s="115"/>
      <c r="E196" s="112"/>
      <c r="F196" s="116"/>
      <c r="G196" s="149"/>
      <c r="H196" s="13">
        <f>Table3[[#This Row],[Full time monthly cost]]*Table3[[#This Row],[PM financed by RHID]]</f>
        <v>0</v>
      </c>
      <c r="I196" s="149"/>
      <c r="J196" s="13">
        <f>Table3[[#This Row],[Full time monthly cost]]*Table3[[#This Row],[PM NOT financed by RHID]]</f>
        <v>0</v>
      </c>
      <c r="K196" s="147">
        <f>Table3[[#This Row],[PM financed by RHID]]+Table3[[#This Row],[PM NOT financed by RHID]]</f>
        <v>0</v>
      </c>
      <c r="L196" s="17">
        <f>Table3[[#This Row],[Total Staff Cost charged to RHID]]+Table3[[#This Row],[Partners contribution to Staff Cost]]</f>
        <v>0</v>
      </c>
      <c r="M196" s="110"/>
      <c r="N196" s="110"/>
      <c r="O196" s="14">
        <f>Table3[[#This Row],[Non-Staff Cost financed by RHID]]+Table3[[#This Row],[Non-Staff Cost NOT financed by RHID]]</f>
        <v>0</v>
      </c>
      <c r="P196" s="142"/>
      <c r="Q196" s="142"/>
    </row>
    <row r="197" spans="1:17" x14ac:dyDescent="0.35">
      <c r="A197" s="114"/>
      <c r="B197" s="112"/>
      <c r="C197" s="112"/>
      <c r="D197" s="115"/>
      <c r="E197" s="112"/>
      <c r="F197" s="116"/>
      <c r="G197" s="149"/>
      <c r="H197" s="13">
        <f>Table3[[#This Row],[Full time monthly cost]]*Table3[[#This Row],[PM financed by RHID]]</f>
        <v>0</v>
      </c>
      <c r="I197" s="149"/>
      <c r="J197" s="13">
        <f>Table3[[#This Row],[Full time monthly cost]]*Table3[[#This Row],[PM NOT financed by RHID]]</f>
        <v>0</v>
      </c>
      <c r="K197" s="147">
        <f>Table3[[#This Row],[PM financed by RHID]]+Table3[[#This Row],[PM NOT financed by RHID]]</f>
        <v>0</v>
      </c>
      <c r="L197" s="17">
        <f>Table3[[#This Row],[Total Staff Cost charged to RHID]]+Table3[[#This Row],[Partners contribution to Staff Cost]]</f>
        <v>0</v>
      </c>
      <c r="M197" s="110"/>
      <c r="N197" s="110"/>
      <c r="O197" s="14">
        <f>Table3[[#This Row],[Non-Staff Cost financed by RHID]]+Table3[[#This Row],[Non-Staff Cost NOT financed by RHID]]</f>
        <v>0</v>
      </c>
      <c r="P197" s="142"/>
      <c r="Q197" s="142"/>
    </row>
    <row r="198" spans="1:17" x14ac:dyDescent="0.35">
      <c r="A198" s="114"/>
      <c r="B198" s="112"/>
      <c r="C198" s="112"/>
      <c r="D198" s="115"/>
      <c r="E198" s="112"/>
      <c r="F198" s="116"/>
      <c r="G198" s="149"/>
      <c r="H198" s="13">
        <f>Table3[[#This Row],[Full time monthly cost]]*Table3[[#This Row],[PM financed by RHID]]</f>
        <v>0</v>
      </c>
      <c r="I198" s="149"/>
      <c r="J198" s="13">
        <f>Table3[[#This Row],[Full time monthly cost]]*Table3[[#This Row],[PM NOT financed by RHID]]</f>
        <v>0</v>
      </c>
      <c r="K198" s="147">
        <f>Table3[[#This Row],[PM financed by RHID]]+Table3[[#This Row],[PM NOT financed by RHID]]</f>
        <v>0</v>
      </c>
      <c r="L198" s="17">
        <f>Table3[[#This Row],[Total Staff Cost charged to RHID]]+Table3[[#This Row],[Partners contribution to Staff Cost]]</f>
        <v>0</v>
      </c>
      <c r="M198" s="110"/>
      <c r="N198" s="110"/>
      <c r="O198" s="14">
        <f>Table3[[#This Row],[Non-Staff Cost financed by RHID]]+Table3[[#This Row],[Non-Staff Cost NOT financed by RHID]]</f>
        <v>0</v>
      </c>
      <c r="P198" s="142"/>
      <c r="Q198" s="142"/>
    </row>
    <row r="199" spans="1:17" x14ac:dyDescent="0.35">
      <c r="A199" s="114"/>
      <c r="B199" s="112"/>
      <c r="C199" s="112"/>
      <c r="D199" s="115"/>
      <c r="E199" s="112"/>
      <c r="F199" s="116"/>
      <c r="G199" s="149"/>
      <c r="H199" s="13">
        <f>Table3[[#This Row],[Full time monthly cost]]*Table3[[#This Row],[PM financed by RHID]]</f>
        <v>0</v>
      </c>
      <c r="I199" s="149"/>
      <c r="J199" s="13">
        <f>Table3[[#This Row],[Full time monthly cost]]*Table3[[#This Row],[PM NOT financed by RHID]]</f>
        <v>0</v>
      </c>
      <c r="K199" s="147">
        <f>Table3[[#This Row],[PM financed by RHID]]+Table3[[#This Row],[PM NOT financed by RHID]]</f>
        <v>0</v>
      </c>
      <c r="L199" s="17">
        <f>Table3[[#This Row],[Total Staff Cost charged to RHID]]+Table3[[#This Row],[Partners contribution to Staff Cost]]</f>
        <v>0</v>
      </c>
      <c r="M199" s="110"/>
      <c r="N199" s="110"/>
      <c r="O199" s="14">
        <f>Table3[[#This Row],[Non-Staff Cost financed by RHID]]+Table3[[#This Row],[Non-Staff Cost NOT financed by RHID]]</f>
        <v>0</v>
      </c>
      <c r="P199" s="142"/>
      <c r="Q199" s="142"/>
    </row>
    <row r="200" spans="1:17" x14ac:dyDescent="0.35">
      <c r="A200" s="114"/>
      <c r="B200" s="112"/>
      <c r="C200" s="112"/>
      <c r="D200" s="115"/>
      <c r="E200" s="112"/>
      <c r="F200" s="116"/>
      <c r="G200" s="149"/>
      <c r="H200" s="13">
        <f>Table3[[#This Row],[Full time monthly cost]]*Table3[[#This Row],[PM financed by RHID]]</f>
        <v>0</v>
      </c>
      <c r="I200" s="149"/>
      <c r="J200" s="13">
        <f>Table3[[#This Row],[Full time monthly cost]]*Table3[[#This Row],[PM NOT financed by RHID]]</f>
        <v>0</v>
      </c>
      <c r="K200" s="147">
        <f>Table3[[#This Row],[PM financed by RHID]]+Table3[[#This Row],[PM NOT financed by RHID]]</f>
        <v>0</v>
      </c>
      <c r="L200" s="17">
        <f>Table3[[#This Row],[Total Staff Cost charged to RHID]]+Table3[[#This Row],[Partners contribution to Staff Cost]]</f>
        <v>0</v>
      </c>
      <c r="M200" s="110"/>
      <c r="N200" s="110"/>
      <c r="O200" s="14">
        <f>Table3[[#This Row],[Non-Staff Cost financed by RHID]]+Table3[[#This Row],[Non-Staff Cost NOT financed by RHID]]</f>
        <v>0</v>
      </c>
      <c r="P200" s="142"/>
      <c r="Q200" s="142"/>
    </row>
    <row r="201" spans="1:17" x14ac:dyDescent="0.35">
      <c r="A201" s="114"/>
      <c r="B201" s="112"/>
      <c r="C201" s="112"/>
      <c r="D201" s="115"/>
      <c r="E201" s="112"/>
      <c r="F201" s="116"/>
      <c r="G201" s="149"/>
      <c r="H201" s="13">
        <f>Table3[[#This Row],[Full time monthly cost]]*Table3[[#This Row],[PM financed by RHID]]</f>
        <v>0</v>
      </c>
      <c r="I201" s="149"/>
      <c r="J201" s="13">
        <f>Table3[[#This Row],[Full time monthly cost]]*Table3[[#This Row],[PM NOT financed by RHID]]</f>
        <v>0</v>
      </c>
      <c r="K201" s="147">
        <f>Table3[[#This Row],[PM financed by RHID]]+Table3[[#This Row],[PM NOT financed by RHID]]</f>
        <v>0</v>
      </c>
      <c r="L201" s="17">
        <f>Table3[[#This Row],[Total Staff Cost charged to RHID]]+Table3[[#This Row],[Partners contribution to Staff Cost]]</f>
        <v>0</v>
      </c>
      <c r="M201" s="110"/>
      <c r="N201" s="110"/>
      <c r="O201" s="14">
        <f>Table3[[#This Row],[Non-Staff Cost financed by RHID]]+Table3[[#This Row],[Non-Staff Cost NOT financed by RHID]]</f>
        <v>0</v>
      </c>
      <c r="P201" s="142"/>
      <c r="Q201" s="142"/>
    </row>
    <row r="202" spans="1:17" x14ac:dyDescent="0.35">
      <c r="A202" s="114"/>
      <c r="B202" s="112"/>
      <c r="C202" s="112"/>
      <c r="D202" s="115"/>
      <c r="E202" s="112"/>
      <c r="F202" s="116"/>
      <c r="G202" s="149"/>
      <c r="H202" s="13">
        <f>Table3[[#This Row],[Full time monthly cost]]*Table3[[#This Row],[PM financed by RHID]]</f>
        <v>0</v>
      </c>
      <c r="I202" s="149"/>
      <c r="J202" s="13">
        <f>Table3[[#This Row],[Full time monthly cost]]*Table3[[#This Row],[PM NOT financed by RHID]]</f>
        <v>0</v>
      </c>
      <c r="K202" s="147">
        <f>Table3[[#This Row],[PM financed by RHID]]+Table3[[#This Row],[PM NOT financed by RHID]]</f>
        <v>0</v>
      </c>
      <c r="L202" s="17">
        <f>Table3[[#This Row],[Total Staff Cost charged to RHID]]+Table3[[#This Row],[Partners contribution to Staff Cost]]</f>
        <v>0</v>
      </c>
      <c r="M202" s="110"/>
      <c r="N202" s="110"/>
      <c r="O202" s="14">
        <f>Table3[[#This Row],[Non-Staff Cost financed by RHID]]+Table3[[#This Row],[Non-Staff Cost NOT financed by RHID]]</f>
        <v>0</v>
      </c>
      <c r="P202" s="142"/>
      <c r="Q202" s="142"/>
    </row>
    <row r="203" spans="1:17" x14ac:dyDescent="0.35">
      <c r="A203" s="114"/>
      <c r="B203" s="112"/>
      <c r="C203" s="112"/>
      <c r="D203" s="115"/>
      <c r="E203" s="112"/>
      <c r="F203" s="116"/>
      <c r="G203" s="149"/>
      <c r="H203" s="13">
        <f>Table3[[#This Row],[Full time monthly cost]]*Table3[[#This Row],[PM financed by RHID]]</f>
        <v>0</v>
      </c>
      <c r="I203" s="149"/>
      <c r="J203" s="13">
        <f>Table3[[#This Row],[Full time monthly cost]]*Table3[[#This Row],[PM NOT financed by RHID]]</f>
        <v>0</v>
      </c>
      <c r="K203" s="147">
        <f>Table3[[#This Row],[PM financed by RHID]]+Table3[[#This Row],[PM NOT financed by RHID]]</f>
        <v>0</v>
      </c>
      <c r="L203" s="17">
        <f>Table3[[#This Row],[Total Staff Cost charged to RHID]]+Table3[[#This Row],[Partners contribution to Staff Cost]]</f>
        <v>0</v>
      </c>
      <c r="M203" s="110"/>
      <c r="N203" s="110"/>
      <c r="O203" s="14">
        <f>Table3[[#This Row],[Non-Staff Cost financed by RHID]]+Table3[[#This Row],[Non-Staff Cost NOT financed by RHID]]</f>
        <v>0</v>
      </c>
      <c r="P203" s="142"/>
      <c r="Q203" s="142"/>
    </row>
    <row r="204" spans="1:17" x14ac:dyDescent="0.35">
      <c r="A204" s="114"/>
      <c r="B204" s="112"/>
      <c r="C204" s="112"/>
      <c r="D204" s="115"/>
      <c r="E204" s="112"/>
      <c r="F204" s="116"/>
      <c r="G204" s="149"/>
      <c r="H204" s="13">
        <f>Table3[[#This Row],[Full time monthly cost]]*Table3[[#This Row],[PM financed by RHID]]</f>
        <v>0</v>
      </c>
      <c r="I204" s="149"/>
      <c r="J204" s="13">
        <f>Table3[[#This Row],[Full time monthly cost]]*Table3[[#This Row],[PM NOT financed by RHID]]</f>
        <v>0</v>
      </c>
      <c r="K204" s="147">
        <f>Table3[[#This Row],[PM financed by RHID]]+Table3[[#This Row],[PM NOT financed by RHID]]</f>
        <v>0</v>
      </c>
      <c r="L204" s="17">
        <f>Table3[[#This Row],[Total Staff Cost charged to RHID]]+Table3[[#This Row],[Partners contribution to Staff Cost]]</f>
        <v>0</v>
      </c>
      <c r="M204" s="110"/>
      <c r="N204" s="110"/>
      <c r="O204" s="14">
        <f>Table3[[#This Row],[Non-Staff Cost financed by RHID]]+Table3[[#This Row],[Non-Staff Cost NOT financed by RHID]]</f>
        <v>0</v>
      </c>
      <c r="P204" s="142"/>
      <c r="Q204" s="142"/>
    </row>
    <row r="205" spans="1:17" x14ac:dyDescent="0.35">
      <c r="A205" s="114"/>
      <c r="B205" s="112"/>
      <c r="C205" s="112"/>
      <c r="D205" s="115"/>
      <c r="E205" s="112"/>
      <c r="F205" s="116"/>
      <c r="G205" s="149"/>
      <c r="H205" s="13">
        <f>Table3[[#This Row],[Full time monthly cost]]*Table3[[#This Row],[PM financed by RHID]]</f>
        <v>0</v>
      </c>
      <c r="I205" s="149"/>
      <c r="J205" s="13">
        <f>Table3[[#This Row],[Full time monthly cost]]*Table3[[#This Row],[PM NOT financed by RHID]]</f>
        <v>0</v>
      </c>
      <c r="K205" s="147">
        <f>Table3[[#This Row],[PM financed by RHID]]+Table3[[#This Row],[PM NOT financed by RHID]]</f>
        <v>0</v>
      </c>
      <c r="L205" s="17">
        <f>Table3[[#This Row],[Total Staff Cost charged to RHID]]+Table3[[#This Row],[Partners contribution to Staff Cost]]</f>
        <v>0</v>
      </c>
      <c r="M205" s="110"/>
      <c r="N205" s="110"/>
      <c r="O205" s="14">
        <f>Table3[[#This Row],[Non-Staff Cost financed by RHID]]+Table3[[#This Row],[Non-Staff Cost NOT financed by RHID]]</f>
        <v>0</v>
      </c>
      <c r="P205" s="142"/>
      <c r="Q205" s="142"/>
    </row>
    <row r="206" spans="1:17" x14ac:dyDescent="0.35">
      <c r="A206" s="114"/>
      <c r="B206" s="112"/>
      <c r="C206" s="112"/>
      <c r="D206" s="115"/>
      <c r="E206" s="112"/>
      <c r="F206" s="116"/>
      <c r="G206" s="149"/>
      <c r="H206" s="13">
        <f>Table3[[#This Row],[Full time monthly cost]]*Table3[[#This Row],[PM financed by RHID]]</f>
        <v>0</v>
      </c>
      <c r="I206" s="149"/>
      <c r="J206" s="13">
        <f>Table3[[#This Row],[Full time monthly cost]]*Table3[[#This Row],[PM NOT financed by RHID]]</f>
        <v>0</v>
      </c>
      <c r="K206" s="147">
        <f>Table3[[#This Row],[PM financed by RHID]]+Table3[[#This Row],[PM NOT financed by RHID]]</f>
        <v>0</v>
      </c>
      <c r="L206" s="17">
        <f>Table3[[#This Row],[Total Staff Cost charged to RHID]]+Table3[[#This Row],[Partners contribution to Staff Cost]]</f>
        <v>0</v>
      </c>
      <c r="M206" s="110"/>
      <c r="N206" s="110"/>
      <c r="O206" s="14">
        <f>Table3[[#This Row],[Non-Staff Cost financed by RHID]]+Table3[[#This Row],[Non-Staff Cost NOT financed by RHID]]</f>
        <v>0</v>
      </c>
      <c r="P206" s="142"/>
      <c r="Q206" s="142"/>
    </row>
    <row r="207" spans="1:17" x14ac:dyDescent="0.35">
      <c r="A207" s="114"/>
      <c r="B207" s="112"/>
      <c r="C207" s="112"/>
      <c r="D207" s="115"/>
      <c r="E207" s="112"/>
      <c r="F207" s="116"/>
      <c r="G207" s="149"/>
      <c r="H207" s="13">
        <f>Table3[[#This Row],[Full time monthly cost]]*Table3[[#This Row],[PM financed by RHID]]</f>
        <v>0</v>
      </c>
      <c r="I207" s="149"/>
      <c r="J207" s="13">
        <f>Table3[[#This Row],[Full time monthly cost]]*Table3[[#This Row],[PM NOT financed by RHID]]</f>
        <v>0</v>
      </c>
      <c r="K207" s="147">
        <f>Table3[[#This Row],[PM financed by RHID]]+Table3[[#This Row],[PM NOT financed by RHID]]</f>
        <v>0</v>
      </c>
      <c r="L207" s="17">
        <f>Table3[[#This Row],[Total Staff Cost charged to RHID]]+Table3[[#This Row],[Partners contribution to Staff Cost]]</f>
        <v>0</v>
      </c>
      <c r="M207" s="110"/>
      <c r="N207" s="110"/>
      <c r="O207" s="14">
        <f>Table3[[#This Row],[Non-Staff Cost financed by RHID]]+Table3[[#This Row],[Non-Staff Cost NOT financed by RHID]]</f>
        <v>0</v>
      </c>
      <c r="P207" s="142"/>
      <c r="Q207" s="142"/>
    </row>
    <row r="208" spans="1:17" x14ac:dyDescent="0.35">
      <c r="A208" s="114"/>
      <c r="B208" s="112"/>
      <c r="C208" s="112"/>
      <c r="D208" s="115"/>
      <c r="E208" s="112"/>
      <c r="F208" s="116"/>
      <c r="G208" s="149"/>
      <c r="H208" s="13">
        <f>Table3[[#This Row],[Full time monthly cost]]*Table3[[#This Row],[PM financed by RHID]]</f>
        <v>0</v>
      </c>
      <c r="I208" s="149"/>
      <c r="J208" s="13">
        <f>Table3[[#This Row],[Full time monthly cost]]*Table3[[#This Row],[PM NOT financed by RHID]]</f>
        <v>0</v>
      </c>
      <c r="K208" s="147">
        <f>Table3[[#This Row],[PM financed by RHID]]+Table3[[#This Row],[PM NOT financed by RHID]]</f>
        <v>0</v>
      </c>
      <c r="L208" s="17">
        <f>Table3[[#This Row],[Total Staff Cost charged to RHID]]+Table3[[#This Row],[Partners contribution to Staff Cost]]</f>
        <v>0</v>
      </c>
      <c r="M208" s="110"/>
      <c r="N208" s="110"/>
      <c r="O208" s="14">
        <f>Table3[[#This Row],[Non-Staff Cost financed by RHID]]+Table3[[#This Row],[Non-Staff Cost NOT financed by RHID]]</f>
        <v>0</v>
      </c>
      <c r="P208" s="142"/>
      <c r="Q208" s="142"/>
    </row>
    <row r="209" spans="1:17" x14ac:dyDescent="0.35">
      <c r="A209" s="114"/>
      <c r="B209" s="112"/>
      <c r="C209" s="112"/>
      <c r="D209" s="115"/>
      <c r="E209" s="112"/>
      <c r="F209" s="116"/>
      <c r="G209" s="149"/>
      <c r="H209" s="13">
        <f>Table3[[#This Row],[Full time monthly cost]]*Table3[[#This Row],[PM financed by RHID]]</f>
        <v>0</v>
      </c>
      <c r="I209" s="149"/>
      <c r="J209" s="13">
        <f>Table3[[#This Row],[Full time monthly cost]]*Table3[[#This Row],[PM NOT financed by RHID]]</f>
        <v>0</v>
      </c>
      <c r="K209" s="147">
        <f>Table3[[#This Row],[PM financed by RHID]]+Table3[[#This Row],[PM NOT financed by RHID]]</f>
        <v>0</v>
      </c>
      <c r="L209" s="17">
        <f>Table3[[#This Row],[Total Staff Cost charged to RHID]]+Table3[[#This Row],[Partners contribution to Staff Cost]]</f>
        <v>0</v>
      </c>
      <c r="M209" s="110"/>
      <c r="N209" s="110"/>
      <c r="O209" s="14">
        <f>Table3[[#This Row],[Non-Staff Cost financed by RHID]]+Table3[[#This Row],[Non-Staff Cost NOT financed by RHID]]</f>
        <v>0</v>
      </c>
      <c r="P209" s="142"/>
      <c r="Q209" s="142"/>
    </row>
    <row r="210" spans="1:17" x14ac:dyDescent="0.35">
      <c r="A210" s="114"/>
      <c r="B210" s="112"/>
      <c r="C210" s="112"/>
      <c r="D210" s="115"/>
      <c r="E210" s="112"/>
      <c r="F210" s="116"/>
      <c r="G210" s="149"/>
      <c r="H210" s="13">
        <f>Table3[[#This Row],[Full time monthly cost]]*Table3[[#This Row],[PM financed by RHID]]</f>
        <v>0</v>
      </c>
      <c r="I210" s="149"/>
      <c r="J210" s="13">
        <f>Table3[[#This Row],[Full time monthly cost]]*Table3[[#This Row],[PM NOT financed by RHID]]</f>
        <v>0</v>
      </c>
      <c r="K210" s="147">
        <f>Table3[[#This Row],[PM financed by RHID]]+Table3[[#This Row],[PM NOT financed by RHID]]</f>
        <v>0</v>
      </c>
      <c r="L210" s="17">
        <f>Table3[[#This Row],[Total Staff Cost charged to RHID]]+Table3[[#This Row],[Partners contribution to Staff Cost]]</f>
        <v>0</v>
      </c>
      <c r="M210" s="110"/>
      <c r="N210" s="110"/>
      <c r="O210" s="14">
        <f>Table3[[#This Row],[Non-Staff Cost financed by RHID]]+Table3[[#This Row],[Non-Staff Cost NOT financed by RHID]]</f>
        <v>0</v>
      </c>
      <c r="P210" s="142"/>
      <c r="Q210" s="142"/>
    </row>
    <row r="211" spans="1:17" x14ac:dyDescent="0.35">
      <c r="A211" s="114"/>
      <c r="B211" s="112"/>
      <c r="C211" s="112"/>
      <c r="D211" s="115"/>
      <c r="E211" s="112"/>
      <c r="F211" s="116"/>
      <c r="G211" s="149"/>
      <c r="H211" s="13">
        <f>Table3[[#This Row],[Full time monthly cost]]*Table3[[#This Row],[PM financed by RHID]]</f>
        <v>0</v>
      </c>
      <c r="I211" s="149"/>
      <c r="J211" s="13">
        <f>Table3[[#This Row],[Full time monthly cost]]*Table3[[#This Row],[PM NOT financed by RHID]]</f>
        <v>0</v>
      </c>
      <c r="K211" s="147">
        <f>Table3[[#This Row],[PM financed by RHID]]+Table3[[#This Row],[PM NOT financed by RHID]]</f>
        <v>0</v>
      </c>
      <c r="L211" s="17">
        <f>Table3[[#This Row],[Total Staff Cost charged to RHID]]+Table3[[#This Row],[Partners contribution to Staff Cost]]</f>
        <v>0</v>
      </c>
      <c r="M211" s="110"/>
      <c r="N211" s="110"/>
      <c r="O211" s="14">
        <f>Table3[[#This Row],[Non-Staff Cost financed by RHID]]+Table3[[#This Row],[Non-Staff Cost NOT financed by RHID]]</f>
        <v>0</v>
      </c>
      <c r="P211" s="142"/>
      <c r="Q211" s="142"/>
    </row>
    <row r="212" spans="1:17" x14ac:dyDescent="0.35">
      <c r="A212" s="114"/>
      <c r="B212" s="112"/>
      <c r="C212" s="112"/>
      <c r="D212" s="115"/>
      <c r="E212" s="112"/>
      <c r="F212" s="116"/>
      <c r="G212" s="149"/>
      <c r="H212" s="13">
        <f>Table3[[#This Row],[Full time monthly cost]]*Table3[[#This Row],[PM financed by RHID]]</f>
        <v>0</v>
      </c>
      <c r="I212" s="149"/>
      <c r="J212" s="13">
        <f>Table3[[#This Row],[Full time monthly cost]]*Table3[[#This Row],[PM NOT financed by RHID]]</f>
        <v>0</v>
      </c>
      <c r="K212" s="147">
        <f>Table3[[#This Row],[PM financed by RHID]]+Table3[[#This Row],[PM NOT financed by RHID]]</f>
        <v>0</v>
      </c>
      <c r="L212" s="17">
        <f>Table3[[#This Row],[Total Staff Cost charged to RHID]]+Table3[[#This Row],[Partners contribution to Staff Cost]]</f>
        <v>0</v>
      </c>
      <c r="M212" s="110"/>
      <c r="N212" s="110"/>
      <c r="O212" s="14">
        <f>Table3[[#This Row],[Non-Staff Cost financed by RHID]]+Table3[[#This Row],[Non-Staff Cost NOT financed by RHID]]</f>
        <v>0</v>
      </c>
      <c r="P212" s="142"/>
      <c r="Q212" s="142"/>
    </row>
    <row r="213" spans="1:17" x14ac:dyDescent="0.35">
      <c r="A213" s="114"/>
      <c r="B213" s="112"/>
      <c r="C213" s="112"/>
      <c r="D213" s="115"/>
      <c r="E213" s="112"/>
      <c r="F213" s="116"/>
      <c r="G213" s="149"/>
      <c r="H213" s="13">
        <f>Table3[[#This Row],[Full time monthly cost]]*Table3[[#This Row],[PM financed by RHID]]</f>
        <v>0</v>
      </c>
      <c r="I213" s="149"/>
      <c r="J213" s="13">
        <f>Table3[[#This Row],[Full time monthly cost]]*Table3[[#This Row],[PM NOT financed by RHID]]</f>
        <v>0</v>
      </c>
      <c r="K213" s="147">
        <f>Table3[[#This Row],[PM financed by RHID]]+Table3[[#This Row],[PM NOT financed by RHID]]</f>
        <v>0</v>
      </c>
      <c r="L213" s="17">
        <f>Table3[[#This Row],[Total Staff Cost charged to RHID]]+Table3[[#This Row],[Partners contribution to Staff Cost]]</f>
        <v>0</v>
      </c>
      <c r="M213" s="110"/>
      <c r="N213" s="110"/>
      <c r="O213" s="14">
        <f>Table3[[#This Row],[Non-Staff Cost financed by RHID]]+Table3[[#This Row],[Non-Staff Cost NOT financed by RHID]]</f>
        <v>0</v>
      </c>
      <c r="P213" s="142"/>
      <c r="Q213" s="142"/>
    </row>
    <row r="214" spans="1:17" x14ac:dyDescent="0.35">
      <c r="A214" s="114"/>
      <c r="B214" s="112"/>
      <c r="C214" s="112"/>
      <c r="D214" s="115"/>
      <c r="E214" s="112"/>
      <c r="F214" s="116"/>
      <c r="G214" s="149"/>
      <c r="H214" s="13">
        <f>Table3[[#This Row],[Full time monthly cost]]*Table3[[#This Row],[PM financed by RHID]]</f>
        <v>0</v>
      </c>
      <c r="I214" s="149"/>
      <c r="J214" s="13">
        <f>Table3[[#This Row],[Full time monthly cost]]*Table3[[#This Row],[PM NOT financed by RHID]]</f>
        <v>0</v>
      </c>
      <c r="K214" s="147">
        <f>Table3[[#This Row],[PM financed by RHID]]+Table3[[#This Row],[PM NOT financed by RHID]]</f>
        <v>0</v>
      </c>
      <c r="L214" s="17">
        <f>Table3[[#This Row],[Total Staff Cost charged to RHID]]+Table3[[#This Row],[Partners contribution to Staff Cost]]</f>
        <v>0</v>
      </c>
      <c r="M214" s="110"/>
      <c r="N214" s="110"/>
      <c r="O214" s="14">
        <f>Table3[[#This Row],[Non-Staff Cost financed by RHID]]+Table3[[#This Row],[Non-Staff Cost NOT financed by RHID]]</f>
        <v>0</v>
      </c>
      <c r="P214" s="142"/>
      <c r="Q214" s="142"/>
    </row>
    <row r="215" spans="1:17" x14ac:dyDescent="0.35">
      <c r="A215" s="114"/>
      <c r="B215" s="112"/>
      <c r="C215" s="112"/>
      <c r="D215" s="115"/>
      <c r="E215" s="112"/>
      <c r="F215" s="116"/>
      <c r="G215" s="149"/>
      <c r="H215" s="13">
        <f>Table3[[#This Row],[Full time monthly cost]]*Table3[[#This Row],[PM financed by RHID]]</f>
        <v>0</v>
      </c>
      <c r="I215" s="149"/>
      <c r="J215" s="13">
        <f>Table3[[#This Row],[Full time monthly cost]]*Table3[[#This Row],[PM NOT financed by RHID]]</f>
        <v>0</v>
      </c>
      <c r="K215" s="147">
        <f>Table3[[#This Row],[PM financed by RHID]]+Table3[[#This Row],[PM NOT financed by RHID]]</f>
        <v>0</v>
      </c>
      <c r="L215" s="17">
        <f>Table3[[#This Row],[Total Staff Cost charged to RHID]]+Table3[[#This Row],[Partners contribution to Staff Cost]]</f>
        <v>0</v>
      </c>
      <c r="M215" s="110"/>
      <c r="N215" s="110"/>
      <c r="O215" s="14">
        <f>Table3[[#This Row],[Non-Staff Cost financed by RHID]]+Table3[[#This Row],[Non-Staff Cost NOT financed by RHID]]</f>
        <v>0</v>
      </c>
      <c r="P215" s="142"/>
      <c r="Q215" s="142"/>
    </row>
    <row r="216" spans="1:17" x14ac:dyDescent="0.35">
      <c r="A216" s="114"/>
      <c r="B216" s="112"/>
      <c r="C216" s="112"/>
      <c r="D216" s="115"/>
      <c r="E216" s="112"/>
      <c r="F216" s="116"/>
      <c r="G216" s="149"/>
      <c r="H216" s="13">
        <f>Table3[[#This Row],[Full time monthly cost]]*Table3[[#This Row],[PM financed by RHID]]</f>
        <v>0</v>
      </c>
      <c r="I216" s="149"/>
      <c r="J216" s="13">
        <f>Table3[[#This Row],[Full time monthly cost]]*Table3[[#This Row],[PM NOT financed by RHID]]</f>
        <v>0</v>
      </c>
      <c r="K216" s="147">
        <f>Table3[[#This Row],[PM financed by RHID]]+Table3[[#This Row],[PM NOT financed by RHID]]</f>
        <v>0</v>
      </c>
      <c r="L216" s="17">
        <f>Table3[[#This Row],[Total Staff Cost charged to RHID]]+Table3[[#This Row],[Partners contribution to Staff Cost]]</f>
        <v>0</v>
      </c>
      <c r="M216" s="110"/>
      <c r="N216" s="110"/>
      <c r="O216" s="14">
        <f>Table3[[#This Row],[Non-Staff Cost financed by RHID]]+Table3[[#This Row],[Non-Staff Cost NOT financed by RHID]]</f>
        <v>0</v>
      </c>
      <c r="P216" s="142"/>
      <c r="Q216" s="142"/>
    </row>
    <row r="217" spans="1:17" x14ac:dyDescent="0.35">
      <c r="A217" s="114"/>
      <c r="B217" s="112"/>
      <c r="C217" s="112"/>
      <c r="D217" s="115"/>
      <c r="E217" s="112"/>
      <c r="F217" s="116"/>
      <c r="G217" s="149"/>
      <c r="H217" s="13">
        <f>Table3[[#This Row],[Full time monthly cost]]*Table3[[#This Row],[PM financed by RHID]]</f>
        <v>0</v>
      </c>
      <c r="I217" s="149"/>
      <c r="J217" s="13">
        <f>Table3[[#This Row],[Full time monthly cost]]*Table3[[#This Row],[PM NOT financed by RHID]]</f>
        <v>0</v>
      </c>
      <c r="K217" s="147">
        <f>Table3[[#This Row],[PM financed by RHID]]+Table3[[#This Row],[PM NOT financed by RHID]]</f>
        <v>0</v>
      </c>
      <c r="L217" s="17">
        <f>Table3[[#This Row],[Total Staff Cost charged to RHID]]+Table3[[#This Row],[Partners contribution to Staff Cost]]</f>
        <v>0</v>
      </c>
      <c r="M217" s="110"/>
      <c r="N217" s="110"/>
      <c r="O217" s="14">
        <f>Table3[[#This Row],[Non-Staff Cost financed by RHID]]+Table3[[#This Row],[Non-Staff Cost NOT financed by RHID]]</f>
        <v>0</v>
      </c>
      <c r="P217" s="142"/>
      <c r="Q217" s="142"/>
    </row>
    <row r="218" spans="1:17" x14ac:dyDescent="0.35">
      <c r="A218" s="114"/>
      <c r="B218" s="112"/>
      <c r="C218" s="112"/>
      <c r="D218" s="115"/>
      <c r="E218" s="112"/>
      <c r="F218" s="116"/>
      <c r="G218" s="149"/>
      <c r="H218" s="13">
        <f>Table3[[#This Row],[Full time monthly cost]]*Table3[[#This Row],[PM financed by RHID]]</f>
        <v>0</v>
      </c>
      <c r="I218" s="149"/>
      <c r="J218" s="13">
        <f>Table3[[#This Row],[Full time monthly cost]]*Table3[[#This Row],[PM NOT financed by RHID]]</f>
        <v>0</v>
      </c>
      <c r="K218" s="147">
        <f>Table3[[#This Row],[PM financed by RHID]]+Table3[[#This Row],[PM NOT financed by RHID]]</f>
        <v>0</v>
      </c>
      <c r="L218" s="17">
        <f>Table3[[#This Row],[Total Staff Cost charged to RHID]]+Table3[[#This Row],[Partners contribution to Staff Cost]]</f>
        <v>0</v>
      </c>
      <c r="M218" s="110"/>
      <c r="N218" s="110"/>
      <c r="O218" s="14">
        <f>Table3[[#This Row],[Non-Staff Cost financed by RHID]]+Table3[[#This Row],[Non-Staff Cost NOT financed by RHID]]</f>
        <v>0</v>
      </c>
      <c r="P218" s="142"/>
      <c r="Q218" s="142"/>
    </row>
    <row r="219" spans="1:17" x14ac:dyDescent="0.35">
      <c r="A219" s="114"/>
      <c r="B219" s="112"/>
      <c r="C219" s="112"/>
      <c r="D219" s="115"/>
      <c r="E219" s="112"/>
      <c r="F219" s="116"/>
      <c r="G219" s="149"/>
      <c r="H219" s="13">
        <f>Table3[[#This Row],[Full time monthly cost]]*Table3[[#This Row],[PM financed by RHID]]</f>
        <v>0</v>
      </c>
      <c r="I219" s="149"/>
      <c r="J219" s="13">
        <f>Table3[[#This Row],[Full time monthly cost]]*Table3[[#This Row],[PM NOT financed by RHID]]</f>
        <v>0</v>
      </c>
      <c r="K219" s="147">
        <f>Table3[[#This Row],[PM financed by RHID]]+Table3[[#This Row],[PM NOT financed by RHID]]</f>
        <v>0</v>
      </c>
      <c r="L219" s="17">
        <f>Table3[[#This Row],[Total Staff Cost charged to RHID]]+Table3[[#This Row],[Partners contribution to Staff Cost]]</f>
        <v>0</v>
      </c>
      <c r="M219" s="110"/>
      <c r="N219" s="110"/>
      <c r="O219" s="14">
        <f>Table3[[#This Row],[Non-Staff Cost financed by RHID]]+Table3[[#This Row],[Non-Staff Cost NOT financed by RHID]]</f>
        <v>0</v>
      </c>
      <c r="P219" s="142"/>
      <c r="Q219" s="142"/>
    </row>
    <row r="220" spans="1:17" x14ac:dyDescent="0.35">
      <c r="A220" s="114"/>
      <c r="B220" s="112"/>
      <c r="C220" s="112"/>
      <c r="D220" s="115"/>
      <c r="E220" s="112"/>
      <c r="F220" s="116"/>
      <c r="G220" s="149"/>
      <c r="H220" s="13">
        <f>Table3[[#This Row],[Full time monthly cost]]*Table3[[#This Row],[PM financed by RHID]]</f>
        <v>0</v>
      </c>
      <c r="I220" s="149"/>
      <c r="J220" s="13">
        <f>Table3[[#This Row],[Full time monthly cost]]*Table3[[#This Row],[PM NOT financed by RHID]]</f>
        <v>0</v>
      </c>
      <c r="K220" s="147">
        <f>Table3[[#This Row],[PM financed by RHID]]+Table3[[#This Row],[PM NOT financed by RHID]]</f>
        <v>0</v>
      </c>
      <c r="L220" s="17">
        <f>Table3[[#This Row],[Total Staff Cost charged to RHID]]+Table3[[#This Row],[Partners contribution to Staff Cost]]</f>
        <v>0</v>
      </c>
      <c r="M220" s="110"/>
      <c r="N220" s="110"/>
      <c r="O220" s="14">
        <f>Table3[[#This Row],[Non-Staff Cost financed by RHID]]+Table3[[#This Row],[Non-Staff Cost NOT financed by RHID]]</f>
        <v>0</v>
      </c>
      <c r="P220" s="142"/>
      <c r="Q220" s="142"/>
    </row>
    <row r="221" spans="1:17" x14ac:dyDescent="0.35">
      <c r="A221" s="114"/>
      <c r="B221" s="112"/>
      <c r="C221" s="112"/>
      <c r="D221" s="115"/>
      <c r="E221" s="112"/>
      <c r="F221" s="116"/>
      <c r="G221" s="149"/>
      <c r="H221" s="13">
        <f>Table3[[#This Row],[Full time monthly cost]]*Table3[[#This Row],[PM financed by RHID]]</f>
        <v>0</v>
      </c>
      <c r="I221" s="149"/>
      <c r="J221" s="13">
        <f>Table3[[#This Row],[Full time monthly cost]]*Table3[[#This Row],[PM NOT financed by RHID]]</f>
        <v>0</v>
      </c>
      <c r="K221" s="147">
        <f>Table3[[#This Row],[PM financed by RHID]]+Table3[[#This Row],[PM NOT financed by RHID]]</f>
        <v>0</v>
      </c>
      <c r="L221" s="17">
        <f>Table3[[#This Row],[Total Staff Cost charged to RHID]]+Table3[[#This Row],[Partners contribution to Staff Cost]]</f>
        <v>0</v>
      </c>
      <c r="M221" s="110"/>
      <c r="N221" s="110"/>
      <c r="O221" s="14">
        <f>Table3[[#This Row],[Non-Staff Cost financed by RHID]]+Table3[[#This Row],[Non-Staff Cost NOT financed by RHID]]</f>
        <v>0</v>
      </c>
      <c r="P221" s="142"/>
      <c r="Q221" s="142"/>
    </row>
    <row r="222" spans="1:17" x14ac:dyDescent="0.35">
      <c r="A222" s="114"/>
      <c r="B222" s="112"/>
      <c r="C222" s="112"/>
      <c r="D222" s="115"/>
      <c r="E222" s="112"/>
      <c r="F222" s="116"/>
      <c r="G222" s="149"/>
      <c r="H222" s="13">
        <f>Table3[[#This Row],[Full time monthly cost]]*Table3[[#This Row],[PM financed by RHID]]</f>
        <v>0</v>
      </c>
      <c r="I222" s="149"/>
      <c r="J222" s="13">
        <f>Table3[[#This Row],[Full time monthly cost]]*Table3[[#This Row],[PM NOT financed by RHID]]</f>
        <v>0</v>
      </c>
      <c r="K222" s="147">
        <f>Table3[[#This Row],[PM financed by RHID]]+Table3[[#This Row],[PM NOT financed by RHID]]</f>
        <v>0</v>
      </c>
      <c r="L222" s="17">
        <f>Table3[[#This Row],[Total Staff Cost charged to RHID]]+Table3[[#This Row],[Partners contribution to Staff Cost]]</f>
        <v>0</v>
      </c>
      <c r="M222" s="110"/>
      <c r="N222" s="110"/>
      <c r="O222" s="14">
        <f>Table3[[#This Row],[Non-Staff Cost financed by RHID]]+Table3[[#This Row],[Non-Staff Cost NOT financed by RHID]]</f>
        <v>0</v>
      </c>
      <c r="P222" s="142"/>
      <c r="Q222" s="142"/>
    </row>
    <row r="223" spans="1:17" x14ac:dyDescent="0.35">
      <c r="A223" s="114"/>
      <c r="B223" s="112"/>
      <c r="C223" s="112"/>
      <c r="D223" s="115"/>
      <c r="E223" s="112"/>
      <c r="F223" s="116"/>
      <c r="G223" s="149"/>
      <c r="H223" s="13">
        <f>Table3[[#This Row],[Full time monthly cost]]*Table3[[#This Row],[PM financed by RHID]]</f>
        <v>0</v>
      </c>
      <c r="I223" s="149"/>
      <c r="J223" s="13">
        <f>Table3[[#This Row],[Full time monthly cost]]*Table3[[#This Row],[PM NOT financed by RHID]]</f>
        <v>0</v>
      </c>
      <c r="K223" s="147">
        <f>Table3[[#This Row],[PM financed by RHID]]+Table3[[#This Row],[PM NOT financed by RHID]]</f>
        <v>0</v>
      </c>
      <c r="L223" s="17">
        <f>Table3[[#This Row],[Total Staff Cost charged to RHID]]+Table3[[#This Row],[Partners contribution to Staff Cost]]</f>
        <v>0</v>
      </c>
      <c r="M223" s="110"/>
      <c r="N223" s="110"/>
      <c r="O223" s="14">
        <f>Table3[[#This Row],[Non-Staff Cost financed by RHID]]+Table3[[#This Row],[Non-Staff Cost NOT financed by RHID]]</f>
        <v>0</v>
      </c>
      <c r="P223" s="142"/>
      <c r="Q223" s="142"/>
    </row>
    <row r="224" spans="1:17" x14ac:dyDescent="0.35">
      <c r="A224" s="114"/>
      <c r="B224" s="112"/>
      <c r="C224" s="112"/>
      <c r="D224" s="115"/>
      <c r="E224" s="112"/>
      <c r="F224" s="116"/>
      <c r="G224" s="149"/>
      <c r="H224" s="13">
        <f>Table3[[#This Row],[Full time monthly cost]]*Table3[[#This Row],[PM financed by RHID]]</f>
        <v>0</v>
      </c>
      <c r="I224" s="149"/>
      <c r="J224" s="13">
        <f>Table3[[#This Row],[Full time monthly cost]]*Table3[[#This Row],[PM NOT financed by RHID]]</f>
        <v>0</v>
      </c>
      <c r="K224" s="147">
        <f>Table3[[#This Row],[PM financed by RHID]]+Table3[[#This Row],[PM NOT financed by RHID]]</f>
        <v>0</v>
      </c>
      <c r="L224" s="17">
        <f>Table3[[#This Row],[Total Staff Cost charged to RHID]]+Table3[[#This Row],[Partners contribution to Staff Cost]]</f>
        <v>0</v>
      </c>
      <c r="M224" s="110"/>
      <c r="N224" s="110"/>
      <c r="O224" s="14">
        <f>Table3[[#This Row],[Non-Staff Cost financed by RHID]]+Table3[[#This Row],[Non-Staff Cost NOT financed by RHID]]</f>
        <v>0</v>
      </c>
      <c r="P224" s="142"/>
      <c r="Q224" s="142"/>
    </row>
    <row r="225" spans="1:17" x14ac:dyDescent="0.35">
      <c r="A225" s="114"/>
      <c r="B225" s="112"/>
      <c r="C225" s="112"/>
      <c r="D225" s="115"/>
      <c r="E225" s="112"/>
      <c r="F225" s="116"/>
      <c r="G225" s="149"/>
      <c r="H225" s="13">
        <f>Table3[[#This Row],[Full time monthly cost]]*Table3[[#This Row],[PM financed by RHID]]</f>
        <v>0</v>
      </c>
      <c r="I225" s="149"/>
      <c r="J225" s="13">
        <f>Table3[[#This Row],[Full time monthly cost]]*Table3[[#This Row],[PM NOT financed by RHID]]</f>
        <v>0</v>
      </c>
      <c r="K225" s="147">
        <f>Table3[[#This Row],[PM financed by RHID]]+Table3[[#This Row],[PM NOT financed by RHID]]</f>
        <v>0</v>
      </c>
      <c r="L225" s="17">
        <f>Table3[[#This Row],[Total Staff Cost charged to RHID]]+Table3[[#This Row],[Partners contribution to Staff Cost]]</f>
        <v>0</v>
      </c>
      <c r="M225" s="110"/>
      <c r="N225" s="110"/>
      <c r="O225" s="14">
        <f>Table3[[#This Row],[Non-Staff Cost financed by RHID]]+Table3[[#This Row],[Non-Staff Cost NOT financed by RHID]]</f>
        <v>0</v>
      </c>
      <c r="P225" s="142"/>
      <c r="Q225" s="142"/>
    </row>
    <row r="226" spans="1:17" x14ac:dyDescent="0.35">
      <c r="A226" s="114"/>
      <c r="B226" s="112"/>
      <c r="C226" s="112"/>
      <c r="D226" s="115"/>
      <c r="E226" s="112"/>
      <c r="F226" s="116"/>
      <c r="G226" s="149"/>
      <c r="H226" s="13">
        <f>Table3[[#This Row],[Full time monthly cost]]*Table3[[#This Row],[PM financed by RHID]]</f>
        <v>0</v>
      </c>
      <c r="I226" s="149"/>
      <c r="J226" s="13">
        <f>Table3[[#This Row],[Full time monthly cost]]*Table3[[#This Row],[PM NOT financed by RHID]]</f>
        <v>0</v>
      </c>
      <c r="K226" s="147">
        <f>Table3[[#This Row],[PM financed by RHID]]+Table3[[#This Row],[PM NOT financed by RHID]]</f>
        <v>0</v>
      </c>
      <c r="L226" s="17">
        <f>Table3[[#This Row],[Total Staff Cost charged to RHID]]+Table3[[#This Row],[Partners contribution to Staff Cost]]</f>
        <v>0</v>
      </c>
      <c r="M226" s="110"/>
      <c r="N226" s="110"/>
      <c r="O226" s="14">
        <f>Table3[[#This Row],[Non-Staff Cost financed by RHID]]+Table3[[#This Row],[Non-Staff Cost NOT financed by RHID]]</f>
        <v>0</v>
      </c>
      <c r="P226" s="142"/>
      <c r="Q226" s="142"/>
    </row>
    <row r="227" spans="1:17" x14ac:dyDescent="0.35">
      <c r="A227" s="114"/>
      <c r="B227" s="112"/>
      <c r="C227" s="112"/>
      <c r="D227" s="115"/>
      <c r="E227" s="112"/>
      <c r="F227" s="116"/>
      <c r="G227" s="149"/>
      <c r="H227" s="13">
        <f>Table3[[#This Row],[Full time monthly cost]]*Table3[[#This Row],[PM financed by RHID]]</f>
        <v>0</v>
      </c>
      <c r="I227" s="149"/>
      <c r="J227" s="13">
        <f>Table3[[#This Row],[Full time monthly cost]]*Table3[[#This Row],[PM NOT financed by RHID]]</f>
        <v>0</v>
      </c>
      <c r="K227" s="147">
        <f>Table3[[#This Row],[PM financed by RHID]]+Table3[[#This Row],[PM NOT financed by RHID]]</f>
        <v>0</v>
      </c>
      <c r="L227" s="17">
        <f>Table3[[#This Row],[Total Staff Cost charged to RHID]]+Table3[[#This Row],[Partners contribution to Staff Cost]]</f>
        <v>0</v>
      </c>
      <c r="M227" s="110"/>
      <c r="N227" s="110"/>
      <c r="O227" s="14">
        <f>Table3[[#This Row],[Non-Staff Cost financed by RHID]]+Table3[[#This Row],[Non-Staff Cost NOT financed by RHID]]</f>
        <v>0</v>
      </c>
      <c r="P227" s="142"/>
      <c r="Q227" s="142"/>
    </row>
    <row r="228" spans="1:17" x14ac:dyDescent="0.35">
      <c r="A228" s="114"/>
      <c r="B228" s="112"/>
      <c r="C228" s="112"/>
      <c r="D228" s="115"/>
      <c r="E228" s="112"/>
      <c r="F228" s="116"/>
      <c r="G228" s="149"/>
      <c r="H228" s="13">
        <f>Table3[[#This Row],[Full time monthly cost]]*Table3[[#This Row],[PM financed by RHID]]</f>
        <v>0</v>
      </c>
      <c r="I228" s="149"/>
      <c r="J228" s="13">
        <f>Table3[[#This Row],[Full time monthly cost]]*Table3[[#This Row],[PM NOT financed by RHID]]</f>
        <v>0</v>
      </c>
      <c r="K228" s="147">
        <f>Table3[[#This Row],[PM financed by RHID]]+Table3[[#This Row],[PM NOT financed by RHID]]</f>
        <v>0</v>
      </c>
      <c r="L228" s="17">
        <f>Table3[[#This Row],[Total Staff Cost charged to RHID]]+Table3[[#This Row],[Partners contribution to Staff Cost]]</f>
        <v>0</v>
      </c>
      <c r="M228" s="110"/>
      <c r="N228" s="110"/>
      <c r="O228" s="14">
        <f>Table3[[#This Row],[Non-Staff Cost financed by RHID]]+Table3[[#This Row],[Non-Staff Cost NOT financed by RHID]]</f>
        <v>0</v>
      </c>
      <c r="P228" s="142"/>
      <c r="Q228" s="142"/>
    </row>
    <row r="229" spans="1:17" x14ac:dyDescent="0.35">
      <c r="A229" s="114"/>
      <c r="B229" s="112"/>
      <c r="C229" s="112"/>
      <c r="D229" s="115"/>
      <c r="E229" s="112"/>
      <c r="F229" s="116"/>
      <c r="G229" s="149"/>
      <c r="H229" s="13">
        <f>Table3[[#This Row],[Full time monthly cost]]*Table3[[#This Row],[PM financed by RHID]]</f>
        <v>0</v>
      </c>
      <c r="I229" s="149"/>
      <c r="J229" s="13">
        <f>Table3[[#This Row],[Full time monthly cost]]*Table3[[#This Row],[PM NOT financed by RHID]]</f>
        <v>0</v>
      </c>
      <c r="K229" s="147">
        <f>Table3[[#This Row],[PM financed by RHID]]+Table3[[#This Row],[PM NOT financed by RHID]]</f>
        <v>0</v>
      </c>
      <c r="L229" s="17">
        <f>Table3[[#This Row],[Total Staff Cost charged to RHID]]+Table3[[#This Row],[Partners contribution to Staff Cost]]</f>
        <v>0</v>
      </c>
      <c r="M229" s="110"/>
      <c r="N229" s="110"/>
      <c r="O229" s="14">
        <f>Table3[[#This Row],[Non-Staff Cost financed by RHID]]+Table3[[#This Row],[Non-Staff Cost NOT financed by RHID]]</f>
        <v>0</v>
      </c>
      <c r="P229" s="142"/>
      <c r="Q229" s="142"/>
    </row>
    <row r="230" spans="1:17" x14ac:dyDescent="0.35">
      <c r="A230" s="114"/>
      <c r="B230" s="112"/>
      <c r="C230" s="112"/>
      <c r="D230" s="115"/>
      <c r="E230" s="112"/>
      <c r="F230" s="116"/>
      <c r="G230" s="149"/>
      <c r="H230" s="13">
        <f>Table3[[#This Row],[Full time monthly cost]]*Table3[[#This Row],[PM financed by RHID]]</f>
        <v>0</v>
      </c>
      <c r="I230" s="149"/>
      <c r="J230" s="13">
        <f>Table3[[#This Row],[Full time monthly cost]]*Table3[[#This Row],[PM NOT financed by RHID]]</f>
        <v>0</v>
      </c>
      <c r="K230" s="147">
        <f>Table3[[#This Row],[PM financed by RHID]]+Table3[[#This Row],[PM NOT financed by RHID]]</f>
        <v>0</v>
      </c>
      <c r="L230" s="17">
        <f>Table3[[#This Row],[Total Staff Cost charged to RHID]]+Table3[[#This Row],[Partners contribution to Staff Cost]]</f>
        <v>0</v>
      </c>
      <c r="M230" s="110"/>
      <c r="N230" s="110"/>
      <c r="O230" s="14">
        <f>Table3[[#This Row],[Non-Staff Cost financed by RHID]]+Table3[[#This Row],[Non-Staff Cost NOT financed by RHID]]</f>
        <v>0</v>
      </c>
      <c r="P230" s="142"/>
      <c r="Q230" s="142"/>
    </row>
    <row r="231" spans="1:17" x14ac:dyDescent="0.35">
      <c r="A231" s="114"/>
      <c r="B231" s="112"/>
      <c r="C231" s="112"/>
      <c r="D231" s="115"/>
      <c r="E231" s="112"/>
      <c r="F231" s="116"/>
      <c r="G231" s="149"/>
      <c r="H231" s="13">
        <f>Table3[[#This Row],[Full time monthly cost]]*Table3[[#This Row],[PM financed by RHID]]</f>
        <v>0</v>
      </c>
      <c r="I231" s="149"/>
      <c r="J231" s="13">
        <f>Table3[[#This Row],[Full time monthly cost]]*Table3[[#This Row],[PM NOT financed by RHID]]</f>
        <v>0</v>
      </c>
      <c r="K231" s="147">
        <f>Table3[[#This Row],[PM financed by RHID]]+Table3[[#This Row],[PM NOT financed by RHID]]</f>
        <v>0</v>
      </c>
      <c r="L231" s="17">
        <f>Table3[[#This Row],[Total Staff Cost charged to RHID]]+Table3[[#This Row],[Partners contribution to Staff Cost]]</f>
        <v>0</v>
      </c>
      <c r="M231" s="110"/>
      <c r="N231" s="110"/>
      <c r="O231" s="14">
        <f>Table3[[#This Row],[Non-Staff Cost financed by RHID]]+Table3[[#This Row],[Non-Staff Cost NOT financed by RHID]]</f>
        <v>0</v>
      </c>
      <c r="P231" s="142"/>
      <c r="Q231" s="142"/>
    </row>
    <row r="232" spans="1:17" x14ac:dyDescent="0.35">
      <c r="A232" s="114"/>
      <c r="B232" s="112"/>
      <c r="C232" s="112"/>
      <c r="D232" s="115"/>
      <c r="E232" s="112"/>
      <c r="F232" s="116"/>
      <c r="G232" s="149"/>
      <c r="H232" s="13">
        <f>Table3[[#This Row],[Full time monthly cost]]*Table3[[#This Row],[PM financed by RHID]]</f>
        <v>0</v>
      </c>
      <c r="I232" s="149"/>
      <c r="J232" s="13">
        <f>Table3[[#This Row],[Full time monthly cost]]*Table3[[#This Row],[PM NOT financed by RHID]]</f>
        <v>0</v>
      </c>
      <c r="K232" s="147">
        <f>Table3[[#This Row],[PM financed by RHID]]+Table3[[#This Row],[PM NOT financed by RHID]]</f>
        <v>0</v>
      </c>
      <c r="L232" s="17">
        <f>Table3[[#This Row],[Total Staff Cost charged to RHID]]+Table3[[#This Row],[Partners contribution to Staff Cost]]</f>
        <v>0</v>
      </c>
      <c r="M232" s="110"/>
      <c r="N232" s="110"/>
      <c r="O232" s="14">
        <f>Table3[[#This Row],[Non-Staff Cost financed by RHID]]+Table3[[#This Row],[Non-Staff Cost NOT financed by RHID]]</f>
        <v>0</v>
      </c>
      <c r="P232" s="142"/>
      <c r="Q232" s="142"/>
    </row>
    <row r="233" spans="1:17" x14ac:dyDescent="0.35">
      <c r="A233" s="114"/>
      <c r="B233" s="112"/>
      <c r="C233" s="112"/>
      <c r="D233" s="115"/>
      <c r="E233" s="112"/>
      <c r="F233" s="116"/>
      <c r="G233" s="149"/>
      <c r="H233" s="13">
        <f>Table3[[#This Row],[Full time monthly cost]]*Table3[[#This Row],[PM financed by RHID]]</f>
        <v>0</v>
      </c>
      <c r="I233" s="149"/>
      <c r="J233" s="13">
        <f>Table3[[#This Row],[Full time monthly cost]]*Table3[[#This Row],[PM NOT financed by RHID]]</f>
        <v>0</v>
      </c>
      <c r="K233" s="147">
        <f>Table3[[#This Row],[PM financed by RHID]]+Table3[[#This Row],[PM NOT financed by RHID]]</f>
        <v>0</v>
      </c>
      <c r="L233" s="17">
        <f>Table3[[#This Row],[Total Staff Cost charged to RHID]]+Table3[[#This Row],[Partners contribution to Staff Cost]]</f>
        <v>0</v>
      </c>
      <c r="M233" s="110"/>
      <c r="N233" s="110"/>
      <c r="O233" s="14">
        <f>Table3[[#This Row],[Non-Staff Cost financed by RHID]]+Table3[[#This Row],[Non-Staff Cost NOT financed by RHID]]</f>
        <v>0</v>
      </c>
      <c r="P233" s="142"/>
      <c r="Q233" s="142"/>
    </row>
    <row r="234" spans="1:17" x14ac:dyDescent="0.35">
      <c r="A234" s="114"/>
      <c r="B234" s="112"/>
      <c r="C234" s="112"/>
      <c r="D234" s="115"/>
      <c r="E234" s="112"/>
      <c r="F234" s="116"/>
      <c r="G234" s="149"/>
      <c r="H234" s="13">
        <f>Table3[[#This Row],[Full time monthly cost]]*Table3[[#This Row],[PM financed by RHID]]</f>
        <v>0</v>
      </c>
      <c r="I234" s="149"/>
      <c r="J234" s="13">
        <f>Table3[[#This Row],[Full time monthly cost]]*Table3[[#This Row],[PM NOT financed by RHID]]</f>
        <v>0</v>
      </c>
      <c r="K234" s="147">
        <f>Table3[[#This Row],[PM financed by RHID]]+Table3[[#This Row],[PM NOT financed by RHID]]</f>
        <v>0</v>
      </c>
      <c r="L234" s="17">
        <f>Table3[[#This Row],[Total Staff Cost charged to RHID]]+Table3[[#This Row],[Partners contribution to Staff Cost]]</f>
        <v>0</v>
      </c>
      <c r="M234" s="110"/>
      <c r="N234" s="110"/>
      <c r="O234" s="14">
        <f>Table3[[#This Row],[Non-Staff Cost financed by RHID]]+Table3[[#This Row],[Non-Staff Cost NOT financed by RHID]]</f>
        <v>0</v>
      </c>
      <c r="P234" s="142"/>
      <c r="Q234" s="142"/>
    </row>
    <row r="235" spans="1:17" x14ac:dyDescent="0.35">
      <c r="A235" s="114"/>
      <c r="B235" s="112"/>
      <c r="C235" s="112"/>
      <c r="D235" s="115"/>
      <c r="E235" s="112"/>
      <c r="F235" s="116"/>
      <c r="G235" s="149"/>
      <c r="H235" s="13">
        <f>Table3[[#This Row],[Full time monthly cost]]*Table3[[#This Row],[PM financed by RHID]]</f>
        <v>0</v>
      </c>
      <c r="I235" s="149"/>
      <c r="J235" s="13">
        <f>Table3[[#This Row],[Full time monthly cost]]*Table3[[#This Row],[PM NOT financed by RHID]]</f>
        <v>0</v>
      </c>
      <c r="K235" s="147">
        <f>Table3[[#This Row],[PM financed by RHID]]+Table3[[#This Row],[PM NOT financed by RHID]]</f>
        <v>0</v>
      </c>
      <c r="L235" s="17">
        <f>Table3[[#This Row],[Total Staff Cost charged to RHID]]+Table3[[#This Row],[Partners contribution to Staff Cost]]</f>
        <v>0</v>
      </c>
      <c r="M235" s="110"/>
      <c r="N235" s="110"/>
      <c r="O235" s="14">
        <f>Table3[[#This Row],[Non-Staff Cost financed by RHID]]+Table3[[#This Row],[Non-Staff Cost NOT financed by RHID]]</f>
        <v>0</v>
      </c>
      <c r="P235" s="142"/>
      <c r="Q235" s="142"/>
    </row>
    <row r="236" spans="1:17" x14ac:dyDescent="0.35">
      <c r="A236" s="114"/>
      <c r="B236" s="112"/>
      <c r="C236" s="112"/>
      <c r="D236" s="115"/>
      <c r="E236" s="112"/>
      <c r="F236" s="116"/>
      <c r="G236" s="149"/>
      <c r="H236" s="13">
        <f>Table3[[#This Row],[Full time monthly cost]]*Table3[[#This Row],[PM financed by RHID]]</f>
        <v>0</v>
      </c>
      <c r="I236" s="149"/>
      <c r="J236" s="13">
        <f>Table3[[#This Row],[Full time monthly cost]]*Table3[[#This Row],[PM NOT financed by RHID]]</f>
        <v>0</v>
      </c>
      <c r="K236" s="147">
        <f>Table3[[#This Row],[PM financed by RHID]]+Table3[[#This Row],[PM NOT financed by RHID]]</f>
        <v>0</v>
      </c>
      <c r="L236" s="17">
        <f>Table3[[#This Row],[Total Staff Cost charged to RHID]]+Table3[[#This Row],[Partners contribution to Staff Cost]]</f>
        <v>0</v>
      </c>
      <c r="M236" s="110"/>
      <c r="N236" s="110"/>
      <c r="O236" s="14">
        <f>Table3[[#This Row],[Non-Staff Cost financed by RHID]]+Table3[[#This Row],[Non-Staff Cost NOT financed by RHID]]</f>
        <v>0</v>
      </c>
      <c r="P236" s="142"/>
      <c r="Q236" s="142"/>
    </row>
    <row r="237" spans="1:17" x14ac:dyDescent="0.35">
      <c r="A237" s="114"/>
      <c r="B237" s="112"/>
      <c r="C237" s="112"/>
      <c r="D237" s="115"/>
      <c r="E237" s="112"/>
      <c r="F237" s="116"/>
      <c r="G237" s="149"/>
      <c r="H237" s="13">
        <f>Table3[[#This Row],[Full time monthly cost]]*Table3[[#This Row],[PM financed by RHID]]</f>
        <v>0</v>
      </c>
      <c r="I237" s="149"/>
      <c r="J237" s="13">
        <f>Table3[[#This Row],[Full time monthly cost]]*Table3[[#This Row],[PM NOT financed by RHID]]</f>
        <v>0</v>
      </c>
      <c r="K237" s="147">
        <f>Table3[[#This Row],[PM financed by RHID]]+Table3[[#This Row],[PM NOT financed by RHID]]</f>
        <v>0</v>
      </c>
      <c r="L237" s="17">
        <f>Table3[[#This Row],[Total Staff Cost charged to RHID]]+Table3[[#This Row],[Partners contribution to Staff Cost]]</f>
        <v>0</v>
      </c>
      <c r="M237" s="110"/>
      <c r="N237" s="110"/>
      <c r="O237" s="14">
        <f>Table3[[#This Row],[Non-Staff Cost financed by RHID]]+Table3[[#This Row],[Non-Staff Cost NOT financed by RHID]]</f>
        <v>0</v>
      </c>
      <c r="P237" s="142"/>
      <c r="Q237" s="142"/>
    </row>
    <row r="238" spans="1:17" x14ac:dyDescent="0.35">
      <c r="A238" s="114"/>
      <c r="B238" s="112"/>
      <c r="C238" s="112"/>
      <c r="D238" s="115"/>
      <c r="E238" s="112"/>
      <c r="F238" s="116"/>
      <c r="G238" s="149"/>
      <c r="H238" s="13">
        <f>Table3[[#This Row],[Full time monthly cost]]*Table3[[#This Row],[PM financed by RHID]]</f>
        <v>0</v>
      </c>
      <c r="I238" s="149"/>
      <c r="J238" s="13">
        <f>Table3[[#This Row],[Full time monthly cost]]*Table3[[#This Row],[PM NOT financed by RHID]]</f>
        <v>0</v>
      </c>
      <c r="K238" s="147">
        <f>Table3[[#This Row],[PM financed by RHID]]+Table3[[#This Row],[PM NOT financed by RHID]]</f>
        <v>0</v>
      </c>
      <c r="L238" s="17">
        <f>Table3[[#This Row],[Total Staff Cost charged to RHID]]+Table3[[#This Row],[Partners contribution to Staff Cost]]</f>
        <v>0</v>
      </c>
      <c r="M238" s="110"/>
      <c r="N238" s="110"/>
      <c r="O238" s="14">
        <f>Table3[[#This Row],[Non-Staff Cost financed by RHID]]+Table3[[#This Row],[Non-Staff Cost NOT financed by RHID]]</f>
        <v>0</v>
      </c>
      <c r="P238" s="142"/>
      <c r="Q238" s="142"/>
    </row>
    <row r="239" spans="1:17" x14ac:dyDescent="0.35">
      <c r="A239" s="114"/>
      <c r="B239" s="112"/>
      <c r="C239" s="112"/>
      <c r="D239" s="115"/>
      <c r="E239" s="112"/>
      <c r="F239" s="116"/>
      <c r="G239" s="149"/>
      <c r="H239" s="13">
        <f>Table3[[#This Row],[Full time monthly cost]]*Table3[[#This Row],[PM financed by RHID]]</f>
        <v>0</v>
      </c>
      <c r="I239" s="149"/>
      <c r="J239" s="13">
        <f>Table3[[#This Row],[Full time monthly cost]]*Table3[[#This Row],[PM NOT financed by RHID]]</f>
        <v>0</v>
      </c>
      <c r="K239" s="147">
        <f>Table3[[#This Row],[PM financed by RHID]]+Table3[[#This Row],[PM NOT financed by RHID]]</f>
        <v>0</v>
      </c>
      <c r="L239" s="17">
        <f>Table3[[#This Row],[Total Staff Cost charged to RHID]]+Table3[[#This Row],[Partners contribution to Staff Cost]]</f>
        <v>0</v>
      </c>
      <c r="M239" s="110"/>
      <c r="N239" s="110"/>
      <c r="O239" s="14">
        <f>Table3[[#This Row],[Non-Staff Cost financed by RHID]]+Table3[[#This Row],[Non-Staff Cost NOT financed by RHID]]</f>
        <v>0</v>
      </c>
      <c r="P239" s="142"/>
      <c r="Q239" s="142"/>
    </row>
    <row r="240" spans="1:17" x14ac:dyDescent="0.35">
      <c r="A240" s="114"/>
      <c r="B240" s="112"/>
      <c r="C240" s="112"/>
      <c r="D240" s="115"/>
      <c r="E240" s="112"/>
      <c r="F240" s="116"/>
      <c r="G240" s="149"/>
      <c r="H240" s="13">
        <f>Table3[[#This Row],[Full time monthly cost]]*Table3[[#This Row],[PM financed by RHID]]</f>
        <v>0</v>
      </c>
      <c r="I240" s="149"/>
      <c r="J240" s="13">
        <f>Table3[[#This Row],[Full time monthly cost]]*Table3[[#This Row],[PM NOT financed by RHID]]</f>
        <v>0</v>
      </c>
      <c r="K240" s="147">
        <f>Table3[[#This Row],[PM financed by RHID]]+Table3[[#This Row],[PM NOT financed by RHID]]</f>
        <v>0</v>
      </c>
      <c r="L240" s="17">
        <f>Table3[[#This Row],[Total Staff Cost charged to RHID]]+Table3[[#This Row],[Partners contribution to Staff Cost]]</f>
        <v>0</v>
      </c>
      <c r="M240" s="110"/>
      <c r="N240" s="110"/>
      <c r="O240" s="14">
        <f>Table3[[#This Row],[Non-Staff Cost financed by RHID]]+Table3[[#This Row],[Non-Staff Cost NOT financed by RHID]]</f>
        <v>0</v>
      </c>
      <c r="P240" s="142"/>
      <c r="Q240" s="142"/>
    </row>
    <row r="241" spans="1:17" x14ac:dyDescent="0.35">
      <c r="A241" s="114"/>
      <c r="B241" s="112"/>
      <c r="C241" s="112"/>
      <c r="D241" s="115"/>
      <c r="E241" s="112"/>
      <c r="F241" s="116"/>
      <c r="G241" s="149"/>
      <c r="H241" s="13">
        <f>Table3[[#This Row],[Full time monthly cost]]*Table3[[#This Row],[PM financed by RHID]]</f>
        <v>0</v>
      </c>
      <c r="I241" s="149"/>
      <c r="J241" s="13">
        <f>Table3[[#This Row],[Full time monthly cost]]*Table3[[#This Row],[PM NOT financed by RHID]]</f>
        <v>0</v>
      </c>
      <c r="K241" s="147">
        <f>Table3[[#This Row],[PM financed by RHID]]+Table3[[#This Row],[PM NOT financed by RHID]]</f>
        <v>0</v>
      </c>
      <c r="L241" s="17">
        <f>Table3[[#This Row],[Total Staff Cost charged to RHID]]+Table3[[#This Row],[Partners contribution to Staff Cost]]</f>
        <v>0</v>
      </c>
      <c r="M241" s="110"/>
      <c r="N241" s="110"/>
      <c r="O241" s="14">
        <f>Table3[[#This Row],[Non-Staff Cost financed by RHID]]+Table3[[#This Row],[Non-Staff Cost NOT financed by RHID]]</f>
        <v>0</v>
      </c>
      <c r="P241" s="142"/>
      <c r="Q241" s="142"/>
    </row>
    <row r="242" spans="1:17" x14ac:dyDescent="0.35">
      <c r="A242" s="114"/>
      <c r="B242" s="112"/>
      <c r="C242" s="112"/>
      <c r="D242" s="115"/>
      <c r="E242" s="112"/>
      <c r="F242" s="116"/>
      <c r="G242" s="149"/>
      <c r="H242" s="13">
        <f>Table3[[#This Row],[Full time monthly cost]]*Table3[[#This Row],[PM financed by RHID]]</f>
        <v>0</v>
      </c>
      <c r="I242" s="149"/>
      <c r="J242" s="13">
        <f>Table3[[#This Row],[Full time monthly cost]]*Table3[[#This Row],[PM NOT financed by RHID]]</f>
        <v>0</v>
      </c>
      <c r="K242" s="147">
        <f>Table3[[#This Row],[PM financed by RHID]]+Table3[[#This Row],[PM NOT financed by RHID]]</f>
        <v>0</v>
      </c>
      <c r="L242" s="17">
        <f>Table3[[#This Row],[Total Staff Cost charged to RHID]]+Table3[[#This Row],[Partners contribution to Staff Cost]]</f>
        <v>0</v>
      </c>
      <c r="M242" s="110"/>
      <c r="N242" s="110"/>
      <c r="O242" s="14">
        <f>Table3[[#This Row],[Non-Staff Cost financed by RHID]]+Table3[[#This Row],[Non-Staff Cost NOT financed by RHID]]</f>
        <v>0</v>
      </c>
      <c r="P242" s="142"/>
      <c r="Q242" s="142"/>
    </row>
    <row r="243" spans="1:17" x14ac:dyDescent="0.35">
      <c r="A243" s="114"/>
      <c r="B243" s="112"/>
      <c r="C243" s="112"/>
      <c r="D243" s="115"/>
      <c r="E243" s="112"/>
      <c r="F243" s="116"/>
      <c r="G243" s="149"/>
      <c r="H243" s="13">
        <f>Table3[[#This Row],[Full time monthly cost]]*Table3[[#This Row],[PM financed by RHID]]</f>
        <v>0</v>
      </c>
      <c r="I243" s="149"/>
      <c r="J243" s="13">
        <f>Table3[[#This Row],[Full time monthly cost]]*Table3[[#This Row],[PM NOT financed by RHID]]</f>
        <v>0</v>
      </c>
      <c r="K243" s="147">
        <f>Table3[[#This Row],[PM financed by RHID]]+Table3[[#This Row],[PM NOT financed by RHID]]</f>
        <v>0</v>
      </c>
      <c r="L243" s="17">
        <f>Table3[[#This Row],[Total Staff Cost charged to RHID]]+Table3[[#This Row],[Partners contribution to Staff Cost]]</f>
        <v>0</v>
      </c>
      <c r="M243" s="110"/>
      <c r="N243" s="110"/>
      <c r="O243" s="14">
        <f>Table3[[#This Row],[Non-Staff Cost financed by RHID]]+Table3[[#This Row],[Non-Staff Cost NOT financed by RHID]]</f>
        <v>0</v>
      </c>
      <c r="P243" s="142"/>
      <c r="Q243" s="142"/>
    </row>
    <row r="244" spans="1:17" x14ac:dyDescent="0.35">
      <c r="A244" s="114"/>
      <c r="B244" s="112"/>
      <c r="C244" s="112"/>
      <c r="D244" s="115"/>
      <c r="E244" s="112"/>
      <c r="F244" s="116"/>
      <c r="G244" s="149"/>
      <c r="H244" s="13">
        <f>Table3[[#This Row],[Full time monthly cost]]*Table3[[#This Row],[PM financed by RHID]]</f>
        <v>0</v>
      </c>
      <c r="I244" s="149"/>
      <c r="J244" s="13">
        <f>Table3[[#This Row],[Full time monthly cost]]*Table3[[#This Row],[PM NOT financed by RHID]]</f>
        <v>0</v>
      </c>
      <c r="K244" s="147">
        <f>Table3[[#This Row],[PM financed by RHID]]+Table3[[#This Row],[PM NOT financed by RHID]]</f>
        <v>0</v>
      </c>
      <c r="L244" s="17">
        <f>Table3[[#This Row],[Total Staff Cost charged to RHID]]+Table3[[#This Row],[Partners contribution to Staff Cost]]</f>
        <v>0</v>
      </c>
      <c r="M244" s="110"/>
      <c r="N244" s="110"/>
      <c r="O244" s="14">
        <f>Table3[[#This Row],[Non-Staff Cost financed by RHID]]+Table3[[#This Row],[Non-Staff Cost NOT financed by RHID]]</f>
        <v>0</v>
      </c>
      <c r="P244" s="142"/>
      <c r="Q244" s="142"/>
    </row>
    <row r="245" spans="1:17" x14ac:dyDescent="0.35">
      <c r="A245" s="114"/>
      <c r="B245" s="112"/>
      <c r="C245" s="112"/>
      <c r="D245" s="115"/>
      <c r="E245" s="112"/>
      <c r="F245" s="116"/>
      <c r="G245" s="149"/>
      <c r="H245" s="13">
        <f>Table3[[#This Row],[Full time monthly cost]]*Table3[[#This Row],[PM financed by RHID]]</f>
        <v>0</v>
      </c>
      <c r="I245" s="149"/>
      <c r="J245" s="13">
        <f>Table3[[#This Row],[Full time monthly cost]]*Table3[[#This Row],[PM NOT financed by RHID]]</f>
        <v>0</v>
      </c>
      <c r="K245" s="147">
        <f>Table3[[#This Row],[PM financed by RHID]]+Table3[[#This Row],[PM NOT financed by RHID]]</f>
        <v>0</v>
      </c>
      <c r="L245" s="17">
        <f>Table3[[#This Row],[Total Staff Cost charged to RHID]]+Table3[[#This Row],[Partners contribution to Staff Cost]]</f>
        <v>0</v>
      </c>
      <c r="M245" s="110"/>
      <c r="N245" s="110"/>
      <c r="O245" s="14">
        <f>Table3[[#This Row],[Non-Staff Cost financed by RHID]]+Table3[[#This Row],[Non-Staff Cost NOT financed by RHID]]</f>
        <v>0</v>
      </c>
      <c r="P245" s="142"/>
      <c r="Q245" s="142"/>
    </row>
    <row r="246" spans="1:17" x14ac:dyDescent="0.35">
      <c r="A246" s="114"/>
      <c r="B246" s="112"/>
      <c r="C246" s="112"/>
      <c r="D246" s="115"/>
      <c r="E246" s="112"/>
      <c r="F246" s="116"/>
      <c r="G246" s="149"/>
      <c r="H246" s="13">
        <f>Table3[[#This Row],[Full time monthly cost]]*Table3[[#This Row],[PM financed by RHID]]</f>
        <v>0</v>
      </c>
      <c r="I246" s="149"/>
      <c r="J246" s="13">
        <f>Table3[[#This Row],[Full time monthly cost]]*Table3[[#This Row],[PM NOT financed by RHID]]</f>
        <v>0</v>
      </c>
      <c r="K246" s="147">
        <f>Table3[[#This Row],[PM financed by RHID]]+Table3[[#This Row],[PM NOT financed by RHID]]</f>
        <v>0</v>
      </c>
      <c r="L246" s="17">
        <f>Table3[[#This Row],[Total Staff Cost charged to RHID]]+Table3[[#This Row],[Partners contribution to Staff Cost]]</f>
        <v>0</v>
      </c>
      <c r="M246" s="110"/>
      <c r="N246" s="110"/>
      <c r="O246" s="14">
        <f>Table3[[#This Row],[Non-Staff Cost financed by RHID]]+Table3[[#This Row],[Non-Staff Cost NOT financed by RHID]]</f>
        <v>0</v>
      </c>
      <c r="P246" s="142"/>
      <c r="Q246" s="142"/>
    </row>
    <row r="247" spans="1:17" x14ac:dyDescent="0.35">
      <c r="A247" s="114"/>
      <c r="B247" s="112"/>
      <c r="C247" s="112"/>
      <c r="D247" s="115"/>
      <c r="E247" s="112"/>
      <c r="F247" s="116"/>
      <c r="G247" s="149"/>
      <c r="H247" s="13">
        <f>Table3[[#This Row],[Full time monthly cost]]*Table3[[#This Row],[PM financed by RHID]]</f>
        <v>0</v>
      </c>
      <c r="I247" s="149"/>
      <c r="J247" s="13">
        <f>Table3[[#This Row],[Full time monthly cost]]*Table3[[#This Row],[PM NOT financed by RHID]]</f>
        <v>0</v>
      </c>
      <c r="K247" s="147">
        <f>Table3[[#This Row],[PM financed by RHID]]+Table3[[#This Row],[PM NOT financed by RHID]]</f>
        <v>0</v>
      </c>
      <c r="L247" s="17">
        <f>Table3[[#This Row],[Total Staff Cost charged to RHID]]+Table3[[#This Row],[Partners contribution to Staff Cost]]</f>
        <v>0</v>
      </c>
      <c r="M247" s="110"/>
      <c r="N247" s="110"/>
      <c r="O247" s="14">
        <f>Table3[[#This Row],[Non-Staff Cost financed by RHID]]+Table3[[#This Row],[Non-Staff Cost NOT financed by RHID]]</f>
        <v>0</v>
      </c>
      <c r="P247" s="142"/>
      <c r="Q247" s="142"/>
    </row>
    <row r="248" spans="1:17" x14ac:dyDescent="0.35">
      <c r="A248" s="114"/>
      <c r="B248" s="112"/>
      <c r="C248" s="112"/>
      <c r="D248" s="115"/>
      <c r="E248" s="112"/>
      <c r="F248" s="116"/>
      <c r="G248" s="149"/>
      <c r="H248" s="13">
        <f>Table3[[#This Row],[Full time monthly cost]]*Table3[[#This Row],[PM financed by RHID]]</f>
        <v>0</v>
      </c>
      <c r="I248" s="149"/>
      <c r="J248" s="13">
        <f>Table3[[#This Row],[Full time monthly cost]]*Table3[[#This Row],[PM NOT financed by RHID]]</f>
        <v>0</v>
      </c>
      <c r="K248" s="147">
        <f>Table3[[#This Row],[PM financed by RHID]]+Table3[[#This Row],[PM NOT financed by RHID]]</f>
        <v>0</v>
      </c>
      <c r="L248" s="17">
        <f>Table3[[#This Row],[Total Staff Cost charged to RHID]]+Table3[[#This Row],[Partners contribution to Staff Cost]]</f>
        <v>0</v>
      </c>
      <c r="M248" s="110"/>
      <c r="N248" s="110"/>
      <c r="O248" s="14">
        <f>Table3[[#This Row],[Non-Staff Cost financed by RHID]]+Table3[[#This Row],[Non-Staff Cost NOT financed by RHID]]</f>
        <v>0</v>
      </c>
      <c r="P248" s="142"/>
      <c r="Q248" s="142"/>
    </row>
    <row r="249" spans="1:17" x14ac:dyDescent="0.35">
      <c r="A249" s="114"/>
      <c r="B249" s="112"/>
      <c r="C249" s="112"/>
      <c r="D249" s="115"/>
      <c r="E249" s="112"/>
      <c r="F249" s="116"/>
      <c r="G249" s="149"/>
      <c r="H249" s="13">
        <f>Table3[[#This Row],[Full time monthly cost]]*Table3[[#This Row],[PM financed by RHID]]</f>
        <v>0</v>
      </c>
      <c r="I249" s="149"/>
      <c r="J249" s="13">
        <f>Table3[[#This Row],[Full time monthly cost]]*Table3[[#This Row],[PM NOT financed by RHID]]</f>
        <v>0</v>
      </c>
      <c r="K249" s="147">
        <f>Table3[[#This Row],[PM financed by RHID]]+Table3[[#This Row],[PM NOT financed by RHID]]</f>
        <v>0</v>
      </c>
      <c r="L249" s="17">
        <f>Table3[[#This Row],[Total Staff Cost charged to RHID]]+Table3[[#This Row],[Partners contribution to Staff Cost]]</f>
        <v>0</v>
      </c>
      <c r="M249" s="110"/>
      <c r="N249" s="110"/>
      <c r="O249" s="14">
        <f>Table3[[#This Row],[Non-Staff Cost financed by RHID]]+Table3[[#This Row],[Non-Staff Cost NOT financed by RHID]]</f>
        <v>0</v>
      </c>
      <c r="P249" s="142"/>
      <c r="Q249" s="142"/>
    </row>
    <row r="250" spans="1:17" x14ac:dyDescent="0.35">
      <c r="A250" s="114"/>
      <c r="B250" s="112"/>
      <c r="C250" s="112"/>
      <c r="D250" s="115"/>
      <c r="E250" s="112"/>
      <c r="F250" s="116"/>
      <c r="G250" s="149"/>
      <c r="H250" s="13">
        <f>Table3[[#This Row],[Full time monthly cost]]*Table3[[#This Row],[PM financed by RHID]]</f>
        <v>0</v>
      </c>
      <c r="I250" s="149"/>
      <c r="J250" s="13">
        <f>Table3[[#This Row],[Full time monthly cost]]*Table3[[#This Row],[PM NOT financed by RHID]]</f>
        <v>0</v>
      </c>
      <c r="K250" s="147">
        <f>Table3[[#This Row],[PM financed by RHID]]+Table3[[#This Row],[PM NOT financed by RHID]]</f>
        <v>0</v>
      </c>
      <c r="L250" s="17">
        <f>Table3[[#This Row],[Total Staff Cost charged to RHID]]+Table3[[#This Row],[Partners contribution to Staff Cost]]</f>
        <v>0</v>
      </c>
      <c r="M250" s="110"/>
      <c r="N250" s="110"/>
      <c r="O250" s="14">
        <f>Table3[[#This Row],[Non-Staff Cost financed by RHID]]+Table3[[#This Row],[Non-Staff Cost NOT financed by RHID]]</f>
        <v>0</v>
      </c>
      <c r="P250" s="142"/>
      <c r="Q250" s="142"/>
    </row>
    <row r="251" spans="1:17" x14ac:dyDescent="0.35">
      <c r="A251" s="114"/>
      <c r="B251" s="112"/>
      <c r="C251" s="112"/>
      <c r="D251" s="115"/>
      <c r="E251" s="112"/>
      <c r="F251" s="116"/>
      <c r="G251" s="149"/>
      <c r="H251" s="13">
        <f>Table3[[#This Row],[Full time monthly cost]]*Table3[[#This Row],[PM financed by RHID]]</f>
        <v>0</v>
      </c>
      <c r="I251" s="149"/>
      <c r="J251" s="13">
        <f>Table3[[#This Row],[Full time monthly cost]]*Table3[[#This Row],[PM NOT financed by RHID]]</f>
        <v>0</v>
      </c>
      <c r="K251" s="147">
        <f>Table3[[#This Row],[PM financed by RHID]]+Table3[[#This Row],[PM NOT financed by RHID]]</f>
        <v>0</v>
      </c>
      <c r="L251" s="17">
        <f>Table3[[#This Row],[Total Staff Cost charged to RHID]]+Table3[[#This Row],[Partners contribution to Staff Cost]]</f>
        <v>0</v>
      </c>
      <c r="M251" s="110"/>
      <c r="N251" s="110"/>
      <c r="O251" s="14">
        <f>Table3[[#This Row],[Non-Staff Cost financed by RHID]]+Table3[[#This Row],[Non-Staff Cost NOT financed by RHID]]</f>
        <v>0</v>
      </c>
      <c r="P251" s="142"/>
      <c r="Q251" s="142"/>
    </row>
    <row r="252" spans="1:17" x14ac:dyDescent="0.35">
      <c r="A252" s="114"/>
      <c r="B252" s="112"/>
      <c r="C252" s="112"/>
      <c r="D252" s="115"/>
      <c r="E252" s="112"/>
      <c r="F252" s="116"/>
      <c r="G252" s="149"/>
      <c r="H252" s="13">
        <f>Table3[[#This Row],[Full time monthly cost]]*Table3[[#This Row],[PM financed by RHID]]</f>
        <v>0</v>
      </c>
      <c r="I252" s="149"/>
      <c r="J252" s="13">
        <f>Table3[[#This Row],[Full time monthly cost]]*Table3[[#This Row],[PM NOT financed by RHID]]</f>
        <v>0</v>
      </c>
      <c r="K252" s="147">
        <f>Table3[[#This Row],[PM financed by RHID]]+Table3[[#This Row],[PM NOT financed by RHID]]</f>
        <v>0</v>
      </c>
      <c r="L252" s="17">
        <f>Table3[[#This Row],[Total Staff Cost charged to RHID]]+Table3[[#This Row],[Partners contribution to Staff Cost]]</f>
        <v>0</v>
      </c>
      <c r="M252" s="110"/>
      <c r="N252" s="110"/>
      <c r="O252" s="14">
        <f>Table3[[#This Row],[Non-Staff Cost financed by RHID]]+Table3[[#This Row],[Non-Staff Cost NOT financed by RHID]]</f>
        <v>0</v>
      </c>
      <c r="P252" s="142"/>
      <c r="Q252" s="142"/>
    </row>
    <row r="253" spans="1:17" x14ac:dyDescent="0.35">
      <c r="A253" s="114"/>
      <c r="B253" s="112"/>
      <c r="C253" s="112"/>
      <c r="D253" s="115"/>
      <c r="E253" s="112"/>
      <c r="F253" s="116"/>
      <c r="G253" s="149"/>
      <c r="H253" s="13">
        <f>Table3[[#This Row],[Full time monthly cost]]*Table3[[#This Row],[PM financed by RHID]]</f>
        <v>0</v>
      </c>
      <c r="I253" s="149"/>
      <c r="J253" s="13">
        <f>Table3[[#This Row],[Full time monthly cost]]*Table3[[#This Row],[PM NOT financed by RHID]]</f>
        <v>0</v>
      </c>
      <c r="K253" s="147">
        <f>Table3[[#This Row],[PM financed by RHID]]+Table3[[#This Row],[PM NOT financed by RHID]]</f>
        <v>0</v>
      </c>
      <c r="L253" s="17">
        <f>Table3[[#This Row],[Total Staff Cost charged to RHID]]+Table3[[#This Row],[Partners contribution to Staff Cost]]</f>
        <v>0</v>
      </c>
      <c r="M253" s="110"/>
      <c r="N253" s="110"/>
      <c r="O253" s="14">
        <f>Table3[[#This Row],[Non-Staff Cost financed by RHID]]+Table3[[#This Row],[Non-Staff Cost NOT financed by RHID]]</f>
        <v>0</v>
      </c>
      <c r="P253" s="142"/>
      <c r="Q253" s="142"/>
    </row>
    <row r="254" spans="1:17" x14ac:dyDescent="0.35">
      <c r="A254" s="114"/>
      <c r="B254" s="112"/>
      <c r="C254" s="112"/>
      <c r="D254" s="115"/>
      <c r="E254" s="112"/>
      <c r="F254" s="116"/>
      <c r="G254" s="149"/>
      <c r="H254" s="13">
        <f>Table3[[#This Row],[Full time monthly cost]]*Table3[[#This Row],[PM financed by RHID]]</f>
        <v>0</v>
      </c>
      <c r="I254" s="149"/>
      <c r="J254" s="13">
        <f>Table3[[#This Row],[Full time monthly cost]]*Table3[[#This Row],[PM NOT financed by RHID]]</f>
        <v>0</v>
      </c>
      <c r="K254" s="147">
        <f>Table3[[#This Row],[PM financed by RHID]]+Table3[[#This Row],[PM NOT financed by RHID]]</f>
        <v>0</v>
      </c>
      <c r="L254" s="17">
        <f>Table3[[#This Row],[Total Staff Cost charged to RHID]]+Table3[[#This Row],[Partners contribution to Staff Cost]]</f>
        <v>0</v>
      </c>
      <c r="M254" s="110"/>
      <c r="N254" s="110"/>
      <c r="O254" s="14">
        <f>Table3[[#This Row],[Non-Staff Cost financed by RHID]]+Table3[[#This Row],[Non-Staff Cost NOT financed by RHID]]</f>
        <v>0</v>
      </c>
      <c r="P254" s="142"/>
      <c r="Q254" s="142"/>
    </row>
    <row r="255" spans="1:17" x14ac:dyDescent="0.35">
      <c r="A255" s="114"/>
      <c r="B255" s="112"/>
      <c r="C255" s="112"/>
      <c r="D255" s="115"/>
      <c r="E255" s="112"/>
      <c r="F255" s="116"/>
      <c r="G255" s="149"/>
      <c r="H255" s="13">
        <f>Table3[[#This Row],[Full time monthly cost]]*Table3[[#This Row],[PM financed by RHID]]</f>
        <v>0</v>
      </c>
      <c r="I255" s="149"/>
      <c r="J255" s="13">
        <f>Table3[[#This Row],[Full time monthly cost]]*Table3[[#This Row],[PM NOT financed by RHID]]</f>
        <v>0</v>
      </c>
      <c r="K255" s="147">
        <f>Table3[[#This Row],[PM financed by RHID]]+Table3[[#This Row],[PM NOT financed by RHID]]</f>
        <v>0</v>
      </c>
      <c r="L255" s="17">
        <f>Table3[[#This Row],[Total Staff Cost charged to RHID]]+Table3[[#This Row],[Partners contribution to Staff Cost]]</f>
        <v>0</v>
      </c>
      <c r="M255" s="110"/>
      <c r="N255" s="110"/>
      <c r="O255" s="14">
        <f>Table3[[#This Row],[Non-Staff Cost financed by RHID]]+Table3[[#This Row],[Non-Staff Cost NOT financed by RHID]]</f>
        <v>0</v>
      </c>
      <c r="P255" s="142"/>
      <c r="Q255" s="142"/>
    </row>
    <row r="256" spans="1:17" x14ac:dyDescent="0.35">
      <c r="A256" s="114"/>
      <c r="B256" s="112"/>
      <c r="C256" s="112"/>
      <c r="D256" s="115"/>
      <c r="E256" s="112"/>
      <c r="F256" s="116"/>
      <c r="G256" s="149"/>
      <c r="H256" s="13">
        <f>Table3[[#This Row],[Full time monthly cost]]*Table3[[#This Row],[PM financed by RHID]]</f>
        <v>0</v>
      </c>
      <c r="I256" s="149"/>
      <c r="J256" s="13">
        <f>Table3[[#This Row],[Full time monthly cost]]*Table3[[#This Row],[PM NOT financed by RHID]]</f>
        <v>0</v>
      </c>
      <c r="K256" s="147">
        <f>Table3[[#This Row],[PM financed by RHID]]+Table3[[#This Row],[PM NOT financed by RHID]]</f>
        <v>0</v>
      </c>
      <c r="L256" s="17">
        <f>Table3[[#This Row],[Total Staff Cost charged to RHID]]+Table3[[#This Row],[Partners contribution to Staff Cost]]</f>
        <v>0</v>
      </c>
      <c r="M256" s="110"/>
      <c r="N256" s="110"/>
      <c r="O256" s="14">
        <f>Table3[[#This Row],[Non-Staff Cost financed by RHID]]+Table3[[#This Row],[Non-Staff Cost NOT financed by RHID]]</f>
        <v>0</v>
      </c>
      <c r="P256" s="142"/>
      <c r="Q256" s="142"/>
    </row>
    <row r="257" spans="1:17" x14ac:dyDescent="0.35">
      <c r="A257" s="114"/>
      <c r="B257" s="112"/>
      <c r="C257" s="112"/>
      <c r="D257" s="115"/>
      <c r="E257" s="112"/>
      <c r="F257" s="116"/>
      <c r="G257" s="149"/>
      <c r="H257" s="13">
        <f>Table3[[#This Row],[Full time monthly cost]]*Table3[[#This Row],[PM financed by RHID]]</f>
        <v>0</v>
      </c>
      <c r="I257" s="149"/>
      <c r="J257" s="13">
        <f>Table3[[#This Row],[Full time monthly cost]]*Table3[[#This Row],[PM NOT financed by RHID]]</f>
        <v>0</v>
      </c>
      <c r="K257" s="147">
        <f>Table3[[#This Row],[PM financed by RHID]]+Table3[[#This Row],[PM NOT financed by RHID]]</f>
        <v>0</v>
      </c>
      <c r="L257" s="17">
        <f>Table3[[#This Row],[Total Staff Cost charged to RHID]]+Table3[[#This Row],[Partners contribution to Staff Cost]]</f>
        <v>0</v>
      </c>
      <c r="M257" s="110"/>
      <c r="N257" s="110"/>
      <c r="O257" s="14">
        <f>Table3[[#This Row],[Non-Staff Cost financed by RHID]]+Table3[[#This Row],[Non-Staff Cost NOT financed by RHID]]</f>
        <v>0</v>
      </c>
      <c r="P257" s="142"/>
      <c r="Q257" s="142"/>
    </row>
    <row r="258" spans="1:17" x14ac:dyDescent="0.35">
      <c r="A258" s="114"/>
      <c r="B258" s="112"/>
      <c r="C258" s="112"/>
      <c r="D258" s="115"/>
      <c r="E258" s="112"/>
      <c r="F258" s="116"/>
      <c r="G258" s="149"/>
      <c r="H258" s="13">
        <f>Table3[[#This Row],[Full time monthly cost]]*Table3[[#This Row],[PM financed by RHID]]</f>
        <v>0</v>
      </c>
      <c r="I258" s="149"/>
      <c r="J258" s="13">
        <f>Table3[[#This Row],[Full time monthly cost]]*Table3[[#This Row],[PM NOT financed by RHID]]</f>
        <v>0</v>
      </c>
      <c r="K258" s="147">
        <f>Table3[[#This Row],[PM financed by RHID]]+Table3[[#This Row],[PM NOT financed by RHID]]</f>
        <v>0</v>
      </c>
      <c r="L258" s="17">
        <f>Table3[[#This Row],[Total Staff Cost charged to RHID]]+Table3[[#This Row],[Partners contribution to Staff Cost]]</f>
        <v>0</v>
      </c>
      <c r="M258" s="110"/>
      <c r="N258" s="110"/>
      <c r="O258" s="14">
        <f>Table3[[#This Row],[Non-Staff Cost financed by RHID]]+Table3[[#This Row],[Non-Staff Cost NOT financed by RHID]]</f>
        <v>0</v>
      </c>
      <c r="P258" s="142"/>
      <c r="Q258" s="142"/>
    </row>
    <row r="259" spans="1:17" x14ac:dyDescent="0.35">
      <c r="A259" s="114"/>
      <c r="B259" s="112"/>
      <c r="C259" s="112"/>
      <c r="D259" s="115"/>
      <c r="E259" s="112"/>
      <c r="F259" s="116"/>
      <c r="G259" s="149"/>
      <c r="H259" s="13">
        <f>Table3[[#This Row],[Full time monthly cost]]*Table3[[#This Row],[PM financed by RHID]]</f>
        <v>0</v>
      </c>
      <c r="I259" s="149"/>
      <c r="J259" s="13">
        <f>Table3[[#This Row],[Full time monthly cost]]*Table3[[#This Row],[PM NOT financed by RHID]]</f>
        <v>0</v>
      </c>
      <c r="K259" s="147">
        <f>Table3[[#This Row],[PM financed by RHID]]+Table3[[#This Row],[PM NOT financed by RHID]]</f>
        <v>0</v>
      </c>
      <c r="L259" s="17">
        <f>Table3[[#This Row],[Total Staff Cost charged to RHID]]+Table3[[#This Row],[Partners contribution to Staff Cost]]</f>
        <v>0</v>
      </c>
      <c r="M259" s="110"/>
      <c r="N259" s="110"/>
      <c r="O259" s="14">
        <f>Table3[[#This Row],[Non-Staff Cost financed by RHID]]+Table3[[#This Row],[Non-Staff Cost NOT financed by RHID]]</f>
        <v>0</v>
      </c>
      <c r="P259" s="142"/>
      <c r="Q259" s="142"/>
    </row>
    <row r="260" spans="1:17" x14ac:dyDescent="0.35">
      <c r="A260" s="114"/>
      <c r="B260" s="112"/>
      <c r="C260" s="112"/>
      <c r="D260" s="115"/>
      <c r="E260" s="112"/>
      <c r="F260" s="116"/>
      <c r="G260" s="149"/>
      <c r="H260" s="13">
        <f>Table3[[#This Row],[Full time monthly cost]]*Table3[[#This Row],[PM financed by RHID]]</f>
        <v>0</v>
      </c>
      <c r="I260" s="149"/>
      <c r="J260" s="13">
        <f>Table3[[#This Row],[Full time monthly cost]]*Table3[[#This Row],[PM NOT financed by RHID]]</f>
        <v>0</v>
      </c>
      <c r="K260" s="147">
        <f>Table3[[#This Row],[PM financed by RHID]]+Table3[[#This Row],[PM NOT financed by RHID]]</f>
        <v>0</v>
      </c>
      <c r="L260" s="17">
        <f>Table3[[#This Row],[Total Staff Cost charged to RHID]]+Table3[[#This Row],[Partners contribution to Staff Cost]]</f>
        <v>0</v>
      </c>
      <c r="M260" s="110"/>
      <c r="N260" s="110"/>
      <c r="O260" s="14">
        <f>Table3[[#This Row],[Non-Staff Cost financed by RHID]]+Table3[[#This Row],[Non-Staff Cost NOT financed by RHID]]</f>
        <v>0</v>
      </c>
      <c r="P260" s="142"/>
      <c r="Q260" s="142"/>
    </row>
    <row r="261" spans="1:17" x14ac:dyDescent="0.35">
      <c r="A261" s="114"/>
      <c r="B261" s="112"/>
      <c r="C261" s="112"/>
      <c r="D261" s="115"/>
      <c r="E261" s="112"/>
      <c r="F261" s="116"/>
      <c r="G261" s="149"/>
      <c r="H261" s="13">
        <f>Table3[[#This Row],[Full time monthly cost]]*Table3[[#This Row],[PM financed by RHID]]</f>
        <v>0</v>
      </c>
      <c r="I261" s="149"/>
      <c r="J261" s="13">
        <f>Table3[[#This Row],[Full time monthly cost]]*Table3[[#This Row],[PM NOT financed by RHID]]</f>
        <v>0</v>
      </c>
      <c r="K261" s="147">
        <f>Table3[[#This Row],[PM financed by RHID]]+Table3[[#This Row],[PM NOT financed by RHID]]</f>
        <v>0</v>
      </c>
      <c r="L261" s="17">
        <f>Table3[[#This Row],[Total Staff Cost charged to RHID]]+Table3[[#This Row],[Partners contribution to Staff Cost]]</f>
        <v>0</v>
      </c>
      <c r="M261" s="110"/>
      <c r="N261" s="110"/>
      <c r="O261" s="14">
        <f>Table3[[#This Row],[Non-Staff Cost financed by RHID]]+Table3[[#This Row],[Non-Staff Cost NOT financed by RHID]]</f>
        <v>0</v>
      </c>
      <c r="P261" s="142"/>
      <c r="Q261" s="142"/>
    </row>
    <row r="262" spans="1:17" x14ac:dyDescent="0.35">
      <c r="A262" s="114"/>
      <c r="B262" s="112"/>
      <c r="C262" s="112"/>
      <c r="D262" s="115"/>
      <c r="E262" s="112"/>
      <c r="F262" s="116"/>
      <c r="G262" s="149"/>
      <c r="H262" s="13">
        <f>Table3[[#This Row],[Full time monthly cost]]*Table3[[#This Row],[PM financed by RHID]]</f>
        <v>0</v>
      </c>
      <c r="I262" s="149"/>
      <c r="J262" s="13">
        <f>Table3[[#This Row],[Full time monthly cost]]*Table3[[#This Row],[PM NOT financed by RHID]]</f>
        <v>0</v>
      </c>
      <c r="K262" s="147">
        <f>Table3[[#This Row],[PM financed by RHID]]+Table3[[#This Row],[PM NOT financed by RHID]]</f>
        <v>0</v>
      </c>
      <c r="L262" s="17">
        <f>Table3[[#This Row],[Total Staff Cost charged to RHID]]+Table3[[#This Row],[Partners contribution to Staff Cost]]</f>
        <v>0</v>
      </c>
      <c r="M262" s="110"/>
      <c r="N262" s="110"/>
      <c r="O262" s="14">
        <f>Table3[[#This Row],[Non-Staff Cost financed by RHID]]+Table3[[#This Row],[Non-Staff Cost NOT financed by RHID]]</f>
        <v>0</v>
      </c>
      <c r="P262" s="142"/>
      <c r="Q262" s="142"/>
    </row>
    <row r="263" spans="1:17" x14ac:dyDescent="0.35">
      <c r="A263" s="114"/>
      <c r="B263" s="112"/>
      <c r="C263" s="112"/>
      <c r="D263" s="115"/>
      <c r="E263" s="112"/>
      <c r="F263" s="116"/>
      <c r="G263" s="149"/>
      <c r="H263" s="13">
        <f>Table3[[#This Row],[Full time monthly cost]]*Table3[[#This Row],[PM financed by RHID]]</f>
        <v>0</v>
      </c>
      <c r="I263" s="149"/>
      <c r="J263" s="13">
        <f>Table3[[#This Row],[Full time monthly cost]]*Table3[[#This Row],[PM NOT financed by RHID]]</f>
        <v>0</v>
      </c>
      <c r="K263" s="147">
        <f>Table3[[#This Row],[PM financed by RHID]]+Table3[[#This Row],[PM NOT financed by RHID]]</f>
        <v>0</v>
      </c>
      <c r="L263" s="17">
        <f>Table3[[#This Row],[Total Staff Cost charged to RHID]]+Table3[[#This Row],[Partners contribution to Staff Cost]]</f>
        <v>0</v>
      </c>
      <c r="M263" s="110"/>
      <c r="N263" s="110"/>
      <c r="O263" s="14">
        <f>Table3[[#This Row],[Non-Staff Cost financed by RHID]]+Table3[[#This Row],[Non-Staff Cost NOT financed by RHID]]</f>
        <v>0</v>
      </c>
      <c r="P263" s="142"/>
      <c r="Q263" s="142"/>
    </row>
    <row r="264" spans="1:17" x14ac:dyDescent="0.35">
      <c r="A264" s="114"/>
      <c r="B264" s="112"/>
      <c r="C264" s="112"/>
      <c r="D264" s="115"/>
      <c r="E264" s="112"/>
      <c r="F264" s="116"/>
      <c r="G264" s="149"/>
      <c r="H264" s="13">
        <f>Table3[[#This Row],[Full time monthly cost]]*Table3[[#This Row],[PM financed by RHID]]</f>
        <v>0</v>
      </c>
      <c r="I264" s="149"/>
      <c r="J264" s="13">
        <f>Table3[[#This Row],[Full time monthly cost]]*Table3[[#This Row],[PM NOT financed by RHID]]</f>
        <v>0</v>
      </c>
      <c r="K264" s="147">
        <f>Table3[[#This Row],[PM financed by RHID]]+Table3[[#This Row],[PM NOT financed by RHID]]</f>
        <v>0</v>
      </c>
      <c r="L264" s="17">
        <f>Table3[[#This Row],[Total Staff Cost charged to RHID]]+Table3[[#This Row],[Partners contribution to Staff Cost]]</f>
        <v>0</v>
      </c>
      <c r="M264" s="110"/>
      <c r="N264" s="110"/>
      <c r="O264" s="14">
        <f>Table3[[#This Row],[Non-Staff Cost financed by RHID]]+Table3[[#This Row],[Non-Staff Cost NOT financed by RHID]]</f>
        <v>0</v>
      </c>
      <c r="P264" s="142"/>
      <c r="Q264" s="142"/>
    </row>
    <row r="265" spans="1:17" x14ac:dyDescent="0.35">
      <c r="A265" s="114"/>
      <c r="B265" s="112"/>
      <c r="C265" s="112"/>
      <c r="D265" s="115"/>
      <c r="E265" s="112"/>
      <c r="F265" s="116"/>
      <c r="G265" s="149"/>
      <c r="H265" s="13">
        <f>Table3[[#This Row],[Full time monthly cost]]*Table3[[#This Row],[PM financed by RHID]]</f>
        <v>0</v>
      </c>
      <c r="I265" s="149"/>
      <c r="J265" s="13">
        <f>Table3[[#This Row],[Full time monthly cost]]*Table3[[#This Row],[PM NOT financed by RHID]]</f>
        <v>0</v>
      </c>
      <c r="K265" s="147">
        <f>Table3[[#This Row],[PM financed by RHID]]+Table3[[#This Row],[PM NOT financed by RHID]]</f>
        <v>0</v>
      </c>
      <c r="L265" s="17">
        <f>Table3[[#This Row],[Total Staff Cost charged to RHID]]+Table3[[#This Row],[Partners contribution to Staff Cost]]</f>
        <v>0</v>
      </c>
      <c r="M265" s="110"/>
      <c r="N265" s="110"/>
      <c r="O265" s="14">
        <f>Table3[[#This Row],[Non-Staff Cost financed by RHID]]+Table3[[#This Row],[Non-Staff Cost NOT financed by RHID]]</f>
        <v>0</v>
      </c>
      <c r="P265" s="142"/>
      <c r="Q265" s="142"/>
    </row>
    <row r="266" spans="1:17" x14ac:dyDescent="0.35">
      <c r="A266" s="114"/>
      <c r="B266" s="112"/>
      <c r="C266" s="112"/>
      <c r="D266" s="115"/>
      <c r="E266" s="112"/>
      <c r="F266" s="116"/>
      <c r="G266" s="149"/>
      <c r="H266" s="13">
        <f>Table3[[#This Row],[Full time monthly cost]]*Table3[[#This Row],[PM financed by RHID]]</f>
        <v>0</v>
      </c>
      <c r="I266" s="149"/>
      <c r="J266" s="13">
        <f>Table3[[#This Row],[Full time monthly cost]]*Table3[[#This Row],[PM NOT financed by RHID]]</f>
        <v>0</v>
      </c>
      <c r="K266" s="147">
        <f>Table3[[#This Row],[PM financed by RHID]]+Table3[[#This Row],[PM NOT financed by RHID]]</f>
        <v>0</v>
      </c>
      <c r="L266" s="17">
        <f>Table3[[#This Row],[Total Staff Cost charged to RHID]]+Table3[[#This Row],[Partners contribution to Staff Cost]]</f>
        <v>0</v>
      </c>
      <c r="M266" s="110"/>
      <c r="N266" s="110"/>
      <c r="O266" s="14">
        <f>Table3[[#This Row],[Non-Staff Cost financed by RHID]]+Table3[[#This Row],[Non-Staff Cost NOT financed by RHID]]</f>
        <v>0</v>
      </c>
      <c r="P266" s="142"/>
      <c r="Q266" s="142"/>
    </row>
    <row r="267" spans="1:17" x14ac:dyDescent="0.35">
      <c r="A267" s="114"/>
      <c r="B267" s="112"/>
      <c r="C267" s="112"/>
      <c r="D267" s="115"/>
      <c r="E267" s="112"/>
      <c r="F267" s="116"/>
      <c r="G267" s="149"/>
      <c r="H267" s="13">
        <f>Table3[[#This Row],[Full time monthly cost]]*Table3[[#This Row],[PM financed by RHID]]</f>
        <v>0</v>
      </c>
      <c r="I267" s="149"/>
      <c r="J267" s="13">
        <f>Table3[[#This Row],[Full time monthly cost]]*Table3[[#This Row],[PM NOT financed by RHID]]</f>
        <v>0</v>
      </c>
      <c r="K267" s="147">
        <f>Table3[[#This Row],[PM financed by RHID]]+Table3[[#This Row],[PM NOT financed by RHID]]</f>
        <v>0</v>
      </c>
      <c r="L267" s="17">
        <f>Table3[[#This Row],[Total Staff Cost charged to RHID]]+Table3[[#This Row],[Partners contribution to Staff Cost]]</f>
        <v>0</v>
      </c>
      <c r="M267" s="110"/>
      <c r="N267" s="110"/>
      <c r="O267" s="14">
        <f>Table3[[#This Row],[Non-Staff Cost financed by RHID]]+Table3[[#This Row],[Non-Staff Cost NOT financed by RHID]]</f>
        <v>0</v>
      </c>
      <c r="P267" s="142"/>
      <c r="Q267" s="142"/>
    </row>
    <row r="268" spans="1:17" x14ac:dyDescent="0.35">
      <c r="A268" s="114"/>
      <c r="B268" s="112"/>
      <c r="C268" s="112"/>
      <c r="D268" s="115"/>
      <c r="E268" s="112"/>
      <c r="F268" s="116"/>
      <c r="G268" s="149"/>
      <c r="H268" s="13">
        <f>Table3[[#This Row],[Full time monthly cost]]*Table3[[#This Row],[PM financed by RHID]]</f>
        <v>0</v>
      </c>
      <c r="I268" s="149"/>
      <c r="J268" s="13">
        <f>Table3[[#This Row],[Full time monthly cost]]*Table3[[#This Row],[PM NOT financed by RHID]]</f>
        <v>0</v>
      </c>
      <c r="K268" s="147">
        <f>Table3[[#This Row],[PM financed by RHID]]+Table3[[#This Row],[PM NOT financed by RHID]]</f>
        <v>0</v>
      </c>
      <c r="L268" s="17">
        <f>Table3[[#This Row],[Total Staff Cost charged to RHID]]+Table3[[#This Row],[Partners contribution to Staff Cost]]</f>
        <v>0</v>
      </c>
      <c r="M268" s="110"/>
      <c r="N268" s="110"/>
      <c r="O268" s="14">
        <f>Table3[[#This Row],[Non-Staff Cost financed by RHID]]+Table3[[#This Row],[Non-Staff Cost NOT financed by RHID]]</f>
        <v>0</v>
      </c>
      <c r="P268" s="142"/>
      <c r="Q268" s="142"/>
    </row>
    <row r="269" spans="1:17" x14ac:dyDescent="0.35">
      <c r="A269" s="114"/>
      <c r="B269" s="112"/>
      <c r="C269" s="112"/>
      <c r="D269" s="115"/>
      <c r="E269" s="112"/>
      <c r="F269" s="116"/>
      <c r="G269" s="149"/>
      <c r="H269" s="13">
        <f>Table3[[#This Row],[Full time monthly cost]]*Table3[[#This Row],[PM financed by RHID]]</f>
        <v>0</v>
      </c>
      <c r="I269" s="149"/>
      <c r="J269" s="13">
        <f>Table3[[#This Row],[Full time monthly cost]]*Table3[[#This Row],[PM NOT financed by RHID]]</f>
        <v>0</v>
      </c>
      <c r="K269" s="147">
        <f>Table3[[#This Row],[PM financed by RHID]]+Table3[[#This Row],[PM NOT financed by RHID]]</f>
        <v>0</v>
      </c>
      <c r="L269" s="17">
        <f>Table3[[#This Row],[Total Staff Cost charged to RHID]]+Table3[[#This Row],[Partners contribution to Staff Cost]]</f>
        <v>0</v>
      </c>
      <c r="M269" s="110"/>
      <c r="N269" s="110"/>
      <c r="O269" s="14">
        <f>Table3[[#This Row],[Non-Staff Cost financed by RHID]]+Table3[[#This Row],[Non-Staff Cost NOT financed by RHID]]</f>
        <v>0</v>
      </c>
      <c r="P269" s="142"/>
      <c r="Q269" s="142"/>
    </row>
    <row r="270" spans="1:17" x14ac:dyDescent="0.35">
      <c r="A270" s="114"/>
      <c r="B270" s="112"/>
      <c r="C270" s="112"/>
      <c r="D270" s="115"/>
      <c r="E270" s="112"/>
      <c r="F270" s="116"/>
      <c r="G270" s="149"/>
      <c r="H270" s="13">
        <f>Table3[[#This Row],[Full time monthly cost]]*Table3[[#This Row],[PM financed by RHID]]</f>
        <v>0</v>
      </c>
      <c r="I270" s="149"/>
      <c r="J270" s="13">
        <f>Table3[[#This Row],[Full time monthly cost]]*Table3[[#This Row],[PM NOT financed by RHID]]</f>
        <v>0</v>
      </c>
      <c r="K270" s="147">
        <f>Table3[[#This Row],[PM financed by RHID]]+Table3[[#This Row],[PM NOT financed by RHID]]</f>
        <v>0</v>
      </c>
      <c r="L270" s="17">
        <f>Table3[[#This Row],[Total Staff Cost charged to RHID]]+Table3[[#This Row],[Partners contribution to Staff Cost]]</f>
        <v>0</v>
      </c>
      <c r="M270" s="110"/>
      <c r="N270" s="110"/>
      <c r="O270" s="14">
        <f>Table3[[#This Row],[Non-Staff Cost financed by RHID]]+Table3[[#This Row],[Non-Staff Cost NOT financed by RHID]]</f>
        <v>0</v>
      </c>
      <c r="P270" s="142"/>
      <c r="Q270" s="142"/>
    </row>
    <row r="271" spans="1:17" x14ac:dyDescent="0.35">
      <c r="A271" s="114"/>
      <c r="B271" s="112"/>
      <c r="C271" s="112"/>
      <c r="D271" s="115"/>
      <c r="E271" s="112"/>
      <c r="F271" s="116"/>
      <c r="G271" s="149"/>
      <c r="H271" s="13">
        <f>Table3[[#This Row],[Full time monthly cost]]*Table3[[#This Row],[PM financed by RHID]]</f>
        <v>0</v>
      </c>
      <c r="I271" s="149"/>
      <c r="J271" s="13">
        <f>Table3[[#This Row],[Full time monthly cost]]*Table3[[#This Row],[PM NOT financed by RHID]]</f>
        <v>0</v>
      </c>
      <c r="K271" s="147">
        <f>Table3[[#This Row],[PM financed by RHID]]+Table3[[#This Row],[PM NOT financed by RHID]]</f>
        <v>0</v>
      </c>
      <c r="L271" s="17">
        <f>Table3[[#This Row],[Total Staff Cost charged to RHID]]+Table3[[#This Row],[Partners contribution to Staff Cost]]</f>
        <v>0</v>
      </c>
      <c r="M271" s="110"/>
      <c r="N271" s="110"/>
      <c r="O271" s="14">
        <f>Table3[[#This Row],[Non-Staff Cost financed by RHID]]+Table3[[#This Row],[Non-Staff Cost NOT financed by RHID]]</f>
        <v>0</v>
      </c>
      <c r="P271" s="142"/>
      <c r="Q271" s="142"/>
    </row>
    <row r="272" spans="1:17" x14ac:dyDescent="0.35">
      <c r="A272" s="114"/>
      <c r="B272" s="112"/>
      <c r="C272" s="112"/>
      <c r="D272" s="115"/>
      <c r="E272" s="112"/>
      <c r="F272" s="116"/>
      <c r="G272" s="149"/>
      <c r="H272" s="13">
        <f>Table3[[#This Row],[Full time monthly cost]]*Table3[[#This Row],[PM financed by RHID]]</f>
        <v>0</v>
      </c>
      <c r="I272" s="149"/>
      <c r="J272" s="13">
        <f>Table3[[#This Row],[Full time monthly cost]]*Table3[[#This Row],[PM NOT financed by RHID]]</f>
        <v>0</v>
      </c>
      <c r="K272" s="147">
        <f>Table3[[#This Row],[PM financed by RHID]]+Table3[[#This Row],[PM NOT financed by RHID]]</f>
        <v>0</v>
      </c>
      <c r="L272" s="17">
        <f>Table3[[#This Row],[Total Staff Cost charged to RHID]]+Table3[[#This Row],[Partners contribution to Staff Cost]]</f>
        <v>0</v>
      </c>
      <c r="M272" s="110"/>
      <c r="N272" s="110"/>
      <c r="O272" s="14">
        <f>Table3[[#This Row],[Non-Staff Cost financed by RHID]]+Table3[[#This Row],[Non-Staff Cost NOT financed by RHID]]</f>
        <v>0</v>
      </c>
      <c r="P272" s="142"/>
      <c r="Q272" s="142"/>
    </row>
    <row r="273" spans="1:17" x14ac:dyDescent="0.35">
      <c r="A273" s="114"/>
      <c r="B273" s="112"/>
      <c r="C273" s="112"/>
      <c r="D273" s="115"/>
      <c r="E273" s="112"/>
      <c r="F273" s="116"/>
      <c r="G273" s="149"/>
      <c r="H273" s="13">
        <f>Table3[[#This Row],[Full time monthly cost]]*Table3[[#This Row],[PM financed by RHID]]</f>
        <v>0</v>
      </c>
      <c r="I273" s="149"/>
      <c r="J273" s="13">
        <f>Table3[[#This Row],[Full time monthly cost]]*Table3[[#This Row],[PM NOT financed by RHID]]</f>
        <v>0</v>
      </c>
      <c r="K273" s="147">
        <f>Table3[[#This Row],[PM financed by RHID]]+Table3[[#This Row],[PM NOT financed by RHID]]</f>
        <v>0</v>
      </c>
      <c r="L273" s="17">
        <f>Table3[[#This Row],[Total Staff Cost charged to RHID]]+Table3[[#This Row],[Partners contribution to Staff Cost]]</f>
        <v>0</v>
      </c>
      <c r="M273" s="110"/>
      <c r="N273" s="110"/>
      <c r="O273" s="14">
        <f>Table3[[#This Row],[Non-Staff Cost financed by RHID]]+Table3[[#This Row],[Non-Staff Cost NOT financed by RHID]]</f>
        <v>0</v>
      </c>
      <c r="P273" s="142"/>
      <c r="Q273" s="142"/>
    </row>
    <row r="274" spans="1:17" x14ac:dyDescent="0.35">
      <c r="A274" s="114"/>
      <c r="B274" s="112"/>
      <c r="C274" s="112"/>
      <c r="D274" s="115"/>
      <c r="E274" s="112"/>
      <c r="F274" s="116"/>
      <c r="G274" s="149"/>
      <c r="H274" s="13">
        <f>Table3[[#This Row],[Full time monthly cost]]*Table3[[#This Row],[PM financed by RHID]]</f>
        <v>0</v>
      </c>
      <c r="I274" s="149"/>
      <c r="J274" s="13">
        <f>Table3[[#This Row],[Full time monthly cost]]*Table3[[#This Row],[PM NOT financed by RHID]]</f>
        <v>0</v>
      </c>
      <c r="K274" s="147">
        <f>Table3[[#This Row],[PM financed by RHID]]+Table3[[#This Row],[PM NOT financed by RHID]]</f>
        <v>0</v>
      </c>
      <c r="L274" s="17">
        <f>Table3[[#This Row],[Total Staff Cost charged to RHID]]+Table3[[#This Row],[Partners contribution to Staff Cost]]</f>
        <v>0</v>
      </c>
      <c r="M274" s="110"/>
      <c r="N274" s="110"/>
      <c r="O274" s="14">
        <f>Table3[[#This Row],[Non-Staff Cost financed by RHID]]+Table3[[#This Row],[Non-Staff Cost NOT financed by RHID]]</f>
        <v>0</v>
      </c>
      <c r="P274" s="142"/>
      <c r="Q274" s="142"/>
    </row>
    <row r="275" spans="1:17" x14ac:dyDescent="0.35">
      <c r="A275" s="114"/>
      <c r="B275" s="112"/>
      <c r="C275" s="112"/>
      <c r="D275" s="115"/>
      <c r="E275" s="112"/>
      <c r="F275" s="116"/>
      <c r="G275" s="149"/>
      <c r="H275" s="13">
        <f>Table3[[#This Row],[Full time monthly cost]]*Table3[[#This Row],[PM financed by RHID]]</f>
        <v>0</v>
      </c>
      <c r="I275" s="149"/>
      <c r="J275" s="13">
        <f>Table3[[#This Row],[Full time monthly cost]]*Table3[[#This Row],[PM NOT financed by RHID]]</f>
        <v>0</v>
      </c>
      <c r="K275" s="147">
        <f>Table3[[#This Row],[PM financed by RHID]]+Table3[[#This Row],[PM NOT financed by RHID]]</f>
        <v>0</v>
      </c>
      <c r="L275" s="17">
        <f>Table3[[#This Row],[Total Staff Cost charged to RHID]]+Table3[[#This Row],[Partners contribution to Staff Cost]]</f>
        <v>0</v>
      </c>
      <c r="M275" s="110"/>
      <c r="N275" s="110"/>
      <c r="O275" s="14">
        <f>Table3[[#This Row],[Non-Staff Cost financed by RHID]]+Table3[[#This Row],[Non-Staff Cost NOT financed by RHID]]</f>
        <v>0</v>
      </c>
      <c r="P275" s="142"/>
      <c r="Q275" s="142"/>
    </row>
    <row r="276" spans="1:17" x14ac:dyDescent="0.35">
      <c r="A276" s="114"/>
      <c r="B276" s="112"/>
      <c r="C276" s="112"/>
      <c r="D276" s="115"/>
      <c r="E276" s="112"/>
      <c r="F276" s="116"/>
      <c r="G276" s="149"/>
      <c r="H276" s="13">
        <f>Table3[[#This Row],[Full time monthly cost]]*Table3[[#This Row],[PM financed by RHID]]</f>
        <v>0</v>
      </c>
      <c r="I276" s="149"/>
      <c r="J276" s="13">
        <f>Table3[[#This Row],[Full time monthly cost]]*Table3[[#This Row],[PM NOT financed by RHID]]</f>
        <v>0</v>
      </c>
      <c r="K276" s="147">
        <f>Table3[[#This Row],[PM financed by RHID]]+Table3[[#This Row],[PM NOT financed by RHID]]</f>
        <v>0</v>
      </c>
      <c r="L276" s="17">
        <f>Table3[[#This Row],[Total Staff Cost charged to RHID]]+Table3[[#This Row],[Partners contribution to Staff Cost]]</f>
        <v>0</v>
      </c>
      <c r="M276" s="110"/>
      <c r="N276" s="110"/>
      <c r="O276" s="14">
        <f>Table3[[#This Row],[Non-Staff Cost financed by RHID]]+Table3[[#This Row],[Non-Staff Cost NOT financed by RHID]]</f>
        <v>0</v>
      </c>
      <c r="P276" s="142"/>
      <c r="Q276" s="142"/>
    </row>
    <row r="277" spans="1:17" x14ac:dyDescent="0.35">
      <c r="A277" s="114"/>
      <c r="B277" s="112"/>
      <c r="C277" s="112"/>
      <c r="D277" s="115"/>
      <c r="E277" s="112"/>
      <c r="F277" s="116"/>
      <c r="G277" s="149"/>
      <c r="H277" s="13">
        <f>Table3[[#This Row],[Full time monthly cost]]*Table3[[#This Row],[PM financed by RHID]]</f>
        <v>0</v>
      </c>
      <c r="I277" s="149"/>
      <c r="J277" s="13">
        <f>Table3[[#This Row],[Full time monthly cost]]*Table3[[#This Row],[PM NOT financed by RHID]]</f>
        <v>0</v>
      </c>
      <c r="K277" s="147">
        <f>Table3[[#This Row],[PM financed by RHID]]+Table3[[#This Row],[PM NOT financed by RHID]]</f>
        <v>0</v>
      </c>
      <c r="L277" s="17">
        <f>Table3[[#This Row],[Total Staff Cost charged to RHID]]+Table3[[#This Row],[Partners contribution to Staff Cost]]</f>
        <v>0</v>
      </c>
      <c r="M277" s="110"/>
      <c r="N277" s="110"/>
      <c r="O277" s="14">
        <f>Table3[[#This Row],[Non-Staff Cost financed by RHID]]+Table3[[#This Row],[Non-Staff Cost NOT financed by RHID]]</f>
        <v>0</v>
      </c>
      <c r="P277" s="142"/>
      <c r="Q277" s="142"/>
    </row>
    <row r="278" spans="1:17" x14ac:dyDescent="0.35">
      <c r="A278" s="114"/>
      <c r="B278" s="112"/>
      <c r="C278" s="112"/>
      <c r="D278" s="115"/>
      <c r="E278" s="112"/>
      <c r="F278" s="116"/>
      <c r="G278" s="149"/>
      <c r="H278" s="13">
        <f>Table3[[#This Row],[Full time monthly cost]]*Table3[[#This Row],[PM financed by RHID]]</f>
        <v>0</v>
      </c>
      <c r="I278" s="149"/>
      <c r="J278" s="13">
        <f>Table3[[#This Row],[Full time monthly cost]]*Table3[[#This Row],[PM NOT financed by RHID]]</f>
        <v>0</v>
      </c>
      <c r="K278" s="147">
        <f>Table3[[#This Row],[PM financed by RHID]]+Table3[[#This Row],[PM NOT financed by RHID]]</f>
        <v>0</v>
      </c>
      <c r="L278" s="17">
        <f>Table3[[#This Row],[Total Staff Cost charged to RHID]]+Table3[[#This Row],[Partners contribution to Staff Cost]]</f>
        <v>0</v>
      </c>
      <c r="M278" s="110"/>
      <c r="N278" s="110"/>
      <c r="O278" s="14">
        <f>Table3[[#This Row],[Non-Staff Cost financed by RHID]]+Table3[[#This Row],[Non-Staff Cost NOT financed by RHID]]</f>
        <v>0</v>
      </c>
      <c r="P278" s="142"/>
      <c r="Q278" s="142"/>
    </row>
    <row r="279" spans="1:17" x14ac:dyDescent="0.35">
      <c r="A279" s="114"/>
      <c r="B279" s="112"/>
      <c r="C279" s="112"/>
      <c r="D279" s="115"/>
      <c r="E279" s="112"/>
      <c r="F279" s="116"/>
      <c r="G279" s="149"/>
      <c r="H279" s="13">
        <f>Table3[[#This Row],[Full time monthly cost]]*Table3[[#This Row],[PM financed by RHID]]</f>
        <v>0</v>
      </c>
      <c r="I279" s="149"/>
      <c r="J279" s="13">
        <f>Table3[[#This Row],[Full time monthly cost]]*Table3[[#This Row],[PM NOT financed by RHID]]</f>
        <v>0</v>
      </c>
      <c r="K279" s="147">
        <f>Table3[[#This Row],[PM financed by RHID]]+Table3[[#This Row],[PM NOT financed by RHID]]</f>
        <v>0</v>
      </c>
      <c r="L279" s="17">
        <f>Table3[[#This Row],[Total Staff Cost charged to RHID]]+Table3[[#This Row],[Partners contribution to Staff Cost]]</f>
        <v>0</v>
      </c>
      <c r="M279" s="110"/>
      <c r="N279" s="110"/>
      <c r="O279" s="14">
        <f>Table3[[#This Row],[Non-Staff Cost financed by RHID]]+Table3[[#This Row],[Non-Staff Cost NOT financed by RHID]]</f>
        <v>0</v>
      </c>
      <c r="P279" s="142"/>
      <c r="Q279" s="142"/>
    </row>
    <row r="280" spans="1:17" x14ac:dyDescent="0.35">
      <c r="A280" s="114"/>
      <c r="B280" s="112"/>
      <c r="C280" s="112"/>
      <c r="D280" s="115"/>
      <c r="E280" s="112"/>
      <c r="F280" s="116"/>
      <c r="G280" s="149"/>
      <c r="H280" s="13">
        <f>Table3[[#This Row],[Full time monthly cost]]*Table3[[#This Row],[PM financed by RHID]]</f>
        <v>0</v>
      </c>
      <c r="I280" s="149"/>
      <c r="J280" s="13">
        <f>Table3[[#This Row],[Full time monthly cost]]*Table3[[#This Row],[PM NOT financed by RHID]]</f>
        <v>0</v>
      </c>
      <c r="K280" s="147">
        <f>Table3[[#This Row],[PM financed by RHID]]+Table3[[#This Row],[PM NOT financed by RHID]]</f>
        <v>0</v>
      </c>
      <c r="L280" s="17">
        <f>Table3[[#This Row],[Total Staff Cost charged to RHID]]+Table3[[#This Row],[Partners contribution to Staff Cost]]</f>
        <v>0</v>
      </c>
      <c r="M280" s="110"/>
      <c r="N280" s="110"/>
      <c r="O280" s="14">
        <f>Table3[[#This Row],[Non-Staff Cost financed by RHID]]+Table3[[#This Row],[Non-Staff Cost NOT financed by RHID]]</f>
        <v>0</v>
      </c>
      <c r="P280" s="142"/>
      <c r="Q280" s="142"/>
    </row>
    <row r="281" spans="1:17" x14ac:dyDescent="0.35">
      <c r="A281" s="114"/>
      <c r="B281" s="112"/>
      <c r="C281" s="112"/>
      <c r="D281" s="115"/>
      <c r="E281" s="112"/>
      <c r="F281" s="116"/>
      <c r="G281" s="149"/>
      <c r="H281" s="13">
        <f>Table3[[#This Row],[Full time monthly cost]]*Table3[[#This Row],[PM financed by RHID]]</f>
        <v>0</v>
      </c>
      <c r="I281" s="149"/>
      <c r="J281" s="13">
        <f>Table3[[#This Row],[Full time monthly cost]]*Table3[[#This Row],[PM NOT financed by RHID]]</f>
        <v>0</v>
      </c>
      <c r="K281" s="147">
        <f>Table3[[#This Row],[PM financed by RHID]]+Table3[[#This Row],[PM NOT financed by RHID]]</f>
        <v>0</v>
      </c>
      <c r="L281" s="17">
        <f>Table3[[#This Row],[Total Staff Cost charged to RHID]]+Table3[[#This Row],[Partners contribution to Staff Cost]]</f>
        <v>0</v>
      </c>
      <c r="M281" s="110"/>
      <c r="N281" s="110"/>
      <c r="O281" s="14">
        <f>Table3[[#This Row],[Non-Staff Cost financed by RHID]]+Table3[[#This Row],[Non-Staff Cost NOT financed by RHID]]</f>
        <v>0</v>
      </c>
      <c r="P281" s="142"/>
      <c r="Q281" s="142"/>
    </row>
    <row r="282" spans="1:17" x14ac:dyDescent="0.35">
      <c r="A282" s="114"/>
      <c r="B282" s="112"/>
      <c r="C282" s="112"/>
      <c r="D282" s="115"/>
      <c r="E282" s="112"/>
      <c r="F282" s="116"/>
      <c r="G282" s="149"/>
      <c r="H282" s="13">
        <f>Table3[[#This Row],[Full time monthly cost]]*Table3[[#This Row],[PM financed by RHID]]</f>
        <v>0</v>
      </c>
      <c r="I282" s="149"/>
      <c r="J282" s="13">
        <f>Table3[[#This Row],[Full time monthly cost]]*Table3[[#This Row],[PM NOT financed by RHID]]</f>
        <v>0</v>
      </c>
      <c r="K282" s="147">
        <f>Table3[[#This Row],[PM financed by RHID]]+Table3[[#This Row],[PM NOT financed by RHID]]</f>
        <v>0</v>
      </c>
      <c r="L282" s="17">
        <f>Table3[[#This Row],[Total Staff Cost charged to RHID]]+Table3[[#This Row],[Partners contribution to Staff Cost]]</f>
        <v>0</v>
      </c>
      <c r="M282" s="110"/>
      <c r="N282" s="110"/>
      <c r="O282" s="14">
        <f>Table3[[#This Row],[Non-Staff Cost financed by RHID]]+Table3[[#This Row],[Non-Staff Cost NOT financed by RHID]]</f>
        <v>0</v>
      </c>
      <c r="P282" s="142"/>
      <c r="Q282" s="142"/>
    </row>
    <row r="283" spans="1:17" x14ac:dyDescent="0.35">
      <c r="A283" s="114"/>
      <c r="B283" s="112"/>
      <c r="C283" s="112"/>
      <c r="D283" s="115"/>
      <c r="E283" s="112"/>
      <c r="F283" s="116"/>
      <c r="G283" s="149"/>
      <c r="H283" s="13">
        <f>Table3[[#This Row],[Full time monthly cost]]*Table3[[#This Row],[PM financed by RHID]]</f>
        <v>0</v>
      </c>
      <c r="I283" s="149"/>
      <c r="J283" s="13">
        <f>Table3[[#This Row],[Full time monthly cost]]*Table3[[#This Row],[PM NOT financed by RHID]]</f>
        <v>0</v>
      </c>
      <c r="K283" s="147">
        <f>Table3[[#This Row],[PM financed by RHID]]+Table3[[#This Row],[PM NOT financed by RHID]]</f>
        <v>0</v>
      </c>
      <c r="L283" s="17">
        <f>Table3[[#This Row],[Total Staff Cost charged to RHID]]+Table3[[#This Row],[Partners contribution to Staff Cost]]</f>
        <v>0</v>
      </c>
      <c r="M283" s="110"/>
      <c r="N283" s="110"/>
      <c r="O283" s="14">
        <f>Table3[[#This Row],[Non-Staff Cost financed by RHID]]+Table3[[#This Row],[Non-Staff Cost NOT financed by RHID]]</f>
        <v>0</v>
      </c>
      <c r="P283" s="142"/>
      <c r="Q283" s="142"/>
    </row>
    <row r="284" spans="1:17" x14ac:dyDescent="0.35">
      <c r="A284" s="114"/>
      <c r="B284" s="112"/>
      <c r="C284" s="112"/>
      <c r="D284" s="115"/>
      <c r="E284" s="112"/>
      <c r="F284" s="116"/>
      <c r="G284" s="149"/>
      <c r="H284" s="13">
        <f>Table3[[#This Row],[Full time monthly cost]]*Table3[[#This Row],[PM financed by RHID]]</f>
        <v>0</v>
      </c>
      <c r="I284" s="149"/>
      <c r="J284" s="13">
        <f>Table3[[#This Row],[Full time monthly cost]]*Table3[[#This Row],[PM NOT financed by RHID]]</f>
        <v>0</v>
      </c>
      <c r="K284" s="147">
        <f>Table3[[#This Row],[PM financed by RHID]]+Table3[[#This Row],[PM NOT financed by RHID]]</f>
        <v>0</v>
      </c>
      <c r="L284" s="17">
        <f>Table3[[#This Row],[Total Staff Cost charged to RHID]]+Table3[[#This Row],[Partners contribution to Staff Cost]]</f>
        <v>0</v>
      </c>
      <c r="M284" s="110"/>
      <c r="N284" s="110"/>
      <c r="O284" s="14">
        <f>Table3[[#This Row],[Non-Staff Cost financed by RHID]]+Table3[[#This Row],[Non-Staff Cost NOT financed by RHID]]</f>
        <v>0</v>
      </c>
      <c r="P284" s="142"/>
      <c r="Q284" s="142"/>
    </row>
    <row r="285" spans="1:17" x14ac:dyDescent="0.35">
      <c r="A285" s="114"/>
      <c r="B285" s="112"/>
      <c r="C285" s="112"/>
      <c r="D285" s="115"/>
      <c r="E285" s="112"/>
      <c r="F285" s="116"/>
      <c r="G285" s="149"/>
      <c r="H285" s="13">
        <f>Table3[[#This Row],[Full time monthly cost]]*Table3[[#This Row],[PM financed by RHID]]</f>
        <v>0</v>
      </c>
      <c r="I285" s="149"/>
      <c r="J285" s="13">
        <f>Table3[[#This Row],[Full time monthly cost]]*Table3[[#This Row],[PM NOT financed by RHID]]</f>
        <v>0</v>
      </c>
      <c r="K285" s="147">
        <f>Table3[[#This Row],[PM financed by RHID]]+Table3[[#This Row],[PM NOT financed by RHID]]</f>
        <v>0</v>
      </c>
      <c r="L285" s="17">
        <f>Table3[[#This Row],[Total Staff Cost charged to RHID]]+Table3[[#This Row],[Partners contribution to Staff Cost]]</f>
        <v>0</v>
      </c>
      <c r="M285" s="110"/>
      <c r="N285" s="110"/>
      <c r="O285" s="14">
        <f>Table3[[#This Row],[Non-Staff Cost financed by RHID]]+Table3[[#This Row],[Non-Staff Cost NOT financed by RHID]]</f>
        <v>0</v>
      </c>
      <c r="P285" s="142"/>
      <c r="Q285" s="142"/>
    </row>
    <row r="286" spans="1:17" x14ac:dyDescent="0.35">
      <c r="A286" s="114"/>
      <c r="B286" s="112"/>
      <c r="C286" s="112"/>
      <c r="D286" s="115"/>
      <c r="E286" s="112"/>
      <c r="F286" s="116"/>
      <c r="G286" s="149"/>
      <c r="H286" s="13">
        <f>Table3[[#This Row],[Full time monthly cost]]*Table3[[#This Row],[PM financed by RHID]]</f>
        <v>0</v>
      </c>
      <c r="I286" s="149"/>
      <c r="J286" s="13">
        <f>Table3[[#This Row],[Full time monthly cost]]*Table3[[#This Row],[PM NOT financed by RHID]]</f>
        <v>0</v>
      </c>
      <c r="K286" s="147">
        <f>Table3[[#This Row],[PM financed by RHID]]+Table3[[#This Row],[PM NOT financed by RHID]]</f>
        <v>0</v>
      </c>
      <c r="L286" s="17">
        <f>Table3[[#This Row],[Total Staff Cost charged to RHID]]+Table3[[#This Row],[Partners contribution to Staff Cost]]</f>
        <v>0</v>
      </c>
      <c r="M286" s="110"/>
      <c r="N286" s="110"/>
      <c r="O286" s="14">
        <f>Table3[[#This Row],[Non-Staff Cost financed by RHID]]+Table3[[#This Row],[Non-Staff Cost NOT financed by RHID]]</f>
        <v>0</v>
      </c>
      <c r="P286" s="142"/>
      <c r="Q286" s="142"/>
    </row>
    <row r="287" spans="1:17" x14ac:dyDescent="0.35">
      <c r="A287" s="114"/>
      <c r="B287" s="112"/>
      <c r="C287" s="112"/>
      <c r="D287" s="115"/>
      <c r="E287" s="112"/>
      <c r="F287" s="116"/>
      <c r="G287" s="149"/>
      <c r="H287" s="13">
        <f>Table3[[#This Row],[Full time monthly cost]]*Table3[[#This Row],[PM financed by RHID]]</f>
        <v>0</v>
      </c>
      <c r="I287" s="149"/>
      <c r="J287" s="13">
        <f>Table3[[#This Row],[Full time monthly cost]]*Table3[[#This Row],[PM NOT financed by RHID]]</f>
        <v>0</v>
      </c>
      <c r="K287" s="147">
        <f>Table3[[#This Row],[PM financed by RHID]]+Table3[[#This Row],[PM NOT financed by RHID]]</f>
        <v>0</v>
      </c>
      <c r="L287" s="17">
        <f>Table3[[#This Row],[Total Staff Cost charged to RHID]]+Table3[[#This Row],[Partners contribution to Staff Cost]]</f>
        <v>0</v>
      </c>
      <c r="M287" s="110"/>
      <c r="N287" s="110"/>
      <c r="O287" s="14">
        <f>Table3[[#This Row],[Non-Staff Cost financed by RHID]]+Table3[[#This Row],[Non-Staff Cost NOT financed by RHID]]</f>
        <v>0</v>
      </c>
      <c r="P287" s="142"/>
      <c r="Q287" s="142"/>
    </row>
    <row r="288" spans="1:17" x14ac:dyDescent="0.35">
      <c r="A288" s="114"/>
      <c r="B288" s="112"/>
      <c r="C288" s="112"/>
      <c r="D288" s="115"/>
      <c r="E288" s="112"/>
      <c r="F288" s="116"/>
      <c r="G288" s="149"/>
      <c r="H288" s="13">
        <f>Table3[[#This Row],[Full time monthly cost]]*Table3[[#This Row],[PM financed by RHID]]</f>
        <v>0</v>
      </c>
      <c r="I288" s="149"/>
      <c r="J288" s="13">
        <f>Table3[[#This Row],[Full time monthly cost]]*Table3[[#This Row],[PM NOT financed by RHID]]</f>
        <v>0</v>
      </c>
      <c r="K288" s="147">
        <f>Table3[[#This Row],[PM financed by RHID]]+Table3[[#This Row],[PM NOT financed by RHID]]</f>
        <v>0</v>
      </c>
      <c r="L288" s="17">
        <f>Table3[[#This Row],[Total Staff Cost charged to RHID]]+Table3[[#This Row],[Partners contribution to Staff Cost]]</f>
        <v>0</v>
      </c>
      <c r="M288" s="110"/>
      <c r="N288" s="110"/>
      <c r="O288" s="14">
        <f>Table3[[#This Row],[Non-Staff Cost financed by RHID]]+Table3[[#This Row],[Non-Staff Cost NOT financed by RHID]]</f>
        <v>0</v>
      </c>
      <c r="P288" s="142"/>
      <c r="Q288" s="142"/>
    </row>
    <row r="289" spans="1:17" x14ac:dyDescent="0.35">
      <c r="A289" s="114"/>
      <c r="B289" s="112"/>
      <c r="C289" s="112"/>
      <c r="D289" s="115"/>
      <c r="E289" s="112"/>
      <c r="F289" s="116"/>
      <c r="G289" s="149"/>
      <c r="H289" s="13">
        <f>Table3[[#This Row],[Full time monthly cost]]*Table3[[#This Row],[PM financed by RHID]]</f>
        <v>0</v>
      </c>
      <c r="I289" s="149"/>
      <c r="J289" s="13">
        <f>Table3[[#This Row],[Full time monthly cost]]*Table3[[#This Row],[PM NOT financed by RHID]]</f>
        <v>0</v>
      </c>
      <c r="K289" s="147">
        <f>Table3[[#This Row],[PM financed by RHID]]+Table3[[#This Row],[PM NOT financed by RHID]]</f>
        <v>0</v>
      </c>
      <c r="L289" s="17">
        <f>Table3[[#This Row],[Total Staff Cost charged to RHID]]+Table3[[#This Row],[Partners contribution to Staff Cost]]</f>
        <v>0</v>
      </c>
      <c r="M289" s="110"/>
      <c r="N289" s="110"/>
      <c r="O289" s="14">
        <f>Table3[[#This Row],[Non-Staff Cost financed by RHID]]+Table3[[#This Row],[Non-Staff Cost NOT financed by RHID]]</f>
        <v>0</v>
      </c>
      <c r="P289" s="142"/>
      <c r="Q289" s="142"/>
    </row>
    <row r="290" spans="1:17" x14ac:dyDescent="0.35">
      <c r="A290" s="114"/>
      <c r="B290" s="112"/>
      <c r="C290" s="112"/>
      <c r="D290" s="115"/>
      <c r="E290" s="112"/>
      <c r="F290" s="116"/>
      <c r="G290" s="149"/>
      <c r="H290" s="13">
        <f>Table3[[#This Row],[Full time monthly cost]]*Table3[[#This Row],[PM financed by RHID]]</f>
        <v>0</v>
      </c>
      <c r="I290" s="149"/>
      <c r="J290" s="13">
        <f>Table3[[#This Row],[Full time monthly cost]]*Table3[[#This Row],[PM NOT financed by RHID]]</f>
        <v>0</v>
      </c>
      <c r="K290" s="147">
        <f>Table3[[#This Row],[PM financed by RHID]]+Table3[[#This Row],[PM NOT financed by RHID]]</f>
        <v>0</v>
      </c>
      <c r="L290" s="17">
        <f>Table3[[#This Row],[Total Staff Cost charged to RHID]]+Table3[[#This Row],[Partners contribution to Staff Cost]]</f>
        <v>0</v>
      </c>
      <c r="M290" s="110"/>
      <c r="N290" s="110"/>
      <c r="O290" s="14">
        <f>Table3[[#This Row],[Non-Staff Cost financed by RHID]]+Table3[[#This Row],[Non-Staff Cost NOT financed by RHID]]</f>
        <v>0</v>
      </c>
      <c r="P290" s="142"/>
      <c r="Q290" s="142"/>
    </row>
    <row r="291" spans="1:17" x14ac:dyDescent="0.35">
      <c r="A291" s="114"/>
      <c r="B291" s="112"/>
      <c r="C291" s="112"/>
      <c r="D291" s="115"/>
      <c r="E291" s="112"/>
      <c r="F291" s="116"/>
      <c r="G291" s="149"/>
      <c r="H291" s="13">
        <f>Table3[[#This Row],[Full time monthly cost]]*Table3[[#This Row],[PM financed by RHID]]</f>
        <v>0</v>
      </c>
      <c r="I291" s="149"/>
      <c r="J291" s="13">
        <f>Table3[[#This Row],[Full time monthly cost]]*Table3[[#This Row],[PM NOT financed by RHID]]</f>
        <v>0</v>
      </c>
      <c r="K291" s="147">
        <f>Table3[[#This Row],[PM financed by RHID]]+Table3[[#This Row],[PM NOT financed by RHID]]</f>
        <v>0</v>
      </c>
      <c r="L291" s="17">
        <f>Table3[[#This Row],[Total Staff Cost charged to RHID]]+Table3[[#This Row],[Partners contribution to Staff Cost]]</f>
        <v>0</v>
      </c>
      <c r="M291" s="110"/>
      <c r="N291" s="110"/>
      <c r="O291" s="14">
        <f>Table3[[#This Row],[Non-Staff Cost financed by RHID]]+Table3[[#This Row],[Non-Staff Cost NOT financed by RHID]]</f>
        <v>0</v>
      </c>
      <c r="P291" s="142"/>
      <c r="Q291" s="142"/>
    </row>
    <row r="292" spans="1:17" x14ac:dyDescent="0.35">
      <c r="A292" s="114"/>
      <c r="B292" s="112"/>
      <c r="C292" s="112"/>
      <c r="D292" s="115"/>
      <c r="E292" s="112"/>
      <c r="F292" s="116"/>
      <c r="G292" s="149"/>
      <c r="H292" s="13">
        <f>Table3[[#This Row],[Full time monthly cost]]*Table3[[#This Row],[PM financed by RHID]]</f>
        <v>0</v>
      </c>
      <c r="I292" s="149"/>
      <c r="J292" s="13">
        <f>Table3[[#This Row],[Full time monthly cost]]*Table3[[#This Row],[PM NOT financed by RHID]]</f>
        <v>0</v>
      </c>
      <c r="K292" s="147">
        <f>Table3[[#This Row],[PM financed by RHID]]+Table3[[#This Row],[PM NOT financed by RHID]]</f>
        <v>0</v>
      </c>
      <c r="L292" s="17">
        <f>Table3[[#This Row],[Total Staff Cost charged to RHID]]+Table3[[#This Row],[Partners contribution to Staff Cost]]</f>
        <v>0</v>
      </c>
      <c r="M292" s="110"/>
      <c r="N292" s="110"/>
      <c r="O292" s="14">
        <f>Table3[[#This Row],[Non-Staff Cost financed by RHID]]+Table3[[#This Row],[Non-Staff Cost NOT financed by RHID]]</f>
        <v>0</v>
      </c>
      <c r="P292" s="142"/>
      <c r="Q292" s="142"/>
    </row>
    <row r="293" spans="1:17" x14ac:dyDescent="0.35">
      <c r="A293" s="114"/>
      <c r="B293" s="112"/>
      <c r="C293" s="112"/>
      <c r="D293" s="115"/>
      <c r="E293" s="112"/>
      <c r="F293" s="116"/>
      <c r="G293" s="149"/>
      <c r="H293" s="13">
        <f>Table3[[#This Row],[Full time monthly cost]]*Table3[[#This Row],[PM financed by RHID]]</f>
        <v>0</v>
      </c>
      <c r="I293" s="149"/>
      <c r="J293" s="13">
        <f>Table3[[#This Row],[Full time monthly cost]]*Table3[[#This Row],[PM NOT financed by RHID]]</f>
        <v>0</v>
      </c>
      <c r="K293" s="147">
        <f>Table3[[#This Row],[PM financed by RHID]]+Table3[[#This Row],[PM NOT financed by RHID]]</f>
        <v>0</v>
      </c>
      <c r="L293" s="17">
        <f>Table3[[#This Row],[Total Staff Cost charged to RHID]]+Table3[[#This Row],[Partners contribution to Staff Cost]]</f>
        <v>0</v>
      </c>
      <c r="M293" s="110"/>
      <c r="N293" s="110"/>
      <c r="O293" s="14">
        <f>Table3[[#This Row],[Non-Staff Cost financed by RHID]]+Table3[[#This Row],[Non-Staff Cost NOT financed by RHID]]</f>
        <v>0</v>
      </c>
      <c r="P293" s="142"/>
      <c r="Q293" s="142"/>
    </row>
    <row r="294" spans="1:17" x14ac:dyDescent="0.35">
      <c r="A294" s="114"/>
      <c r="B294" s="112"/>
      <c r="C294" s="112"/>
      <c r="D294" s="115"/>
      <c r="E294" s="112"/>
      <c r="F294" s="116"/>
      <c r="G294" s="149"/>
      <c r="H294" s="13">
        <f>Table3[[#This Row],[Full time monthly cost]]*Table3[[#This Row],[PM financed by RHID]]</f>
        <v>0</v>
      </c>
      <c r="I294" s="149"/>
      <c r="J294" s="13">
        <f>Table3[[#This Row],[Full time monthly cost]]*Table3[[#This Row],[PM NOT financed by RHID]]</f>
        <v>0</v>
      </c>
      <c r="K294" s="147">
        <f>Table3[[#This Row],[PM financed by RHID]]+Table3[[#This Row],[PM NOT financed by RHID]]</f>
        <v>0</v>
      </c>
      <c r="L294" s="17">
        <f>Table3[[#This Row],[Total Staff Cost charged to RHID]]+Table3[[#This Row],[Partners contribution to Staff Cost]]</f>
        <v>0</v>
      </c>
      <c r="M294" s="110"/>
      <c r="N294" s="110"/>
      <c r="O294" s="14">
        <f>Table3[[#This Row],[Non-Staff Cost financed by RHID]]+Table3[[#This Row],[Non-Staff Cost NOT financed by RHID]]</f>
        <v>0</v>
      </c>
      <c r="P294" s="142"/>
      <c r="Q294" s="142"/>
    </row>
    <row r="295" spans="1:17" x14ac:dyDescent="0.35">
      <c r="A295" s="114"/>
      <c r="B295" s="112"/>
      <c r="C295" s="112"/>
      <c r="D295" s="115"/>
      <c r="E295" s="112"/>
      <c r="F295" s="116"/>
      <c r="G295" s="149"/>
      <c r="H295" s="13">
        <f>Table3[[#This Row],[Full time monthly cost]]*Table3[[#This Row],[PM financed by RHID]]</f>
        <v>0</v>
      </c>
      <c r="I295" s="149"/>
      <c r="J295" s="13">
        <f>Table3[[#This Row],[Full time monthly cost]]*Table3[[#This Row],[PM NOT financed by RHID]]</f>
        <v>0</v>
      </c>
      <c r="K295" s="147">
        <f>Table3[[#This Row],[PM financed by RHID]]+Table3[[#This Row],[PM NOT financed by RHID]]</f>
        <v>0</v>
      </c>
      <c r="L295" s="17">
        <f>Table3[[#This Row],[Total Staff Cost charged to RHID]]+Table3[[#This Row],[Partners contribution to Staff Cost]]</f>
        <v>0</v>
      </c>
      <c r="M295" s="110"/>
      <c r="N295" s="110"/>
      <c r="O295" s="14">
        <f>Table3[[#This Row],[Non-Staff Cost financed by RHID]]+Table3[[#This Row],[Non-Staff Cost NOT financed by RHID]]</f>
        <v>0</v>
      </c>
      <c r="P295" s="142"/>
      <c r="Q295" s="142"/>
    </row>
    <row r="296" spans="1:17" x14ac:dyDescent="0.35">
      <c r="A296" s="114"/>
      <c r="B296" s="112"/>
      <c r="C296" s="112"/>
      <c r="D296" s="115"/>
      <c r="E296" s="112"/>
      <c r="F296" s="116"/>
      <c r="G296" s="149"/>
      <c r="H296" s="13">
        <f>Table3[[#This Row],[Full time monthly cost]]*Table3[[#This Row],[PM financed by RHID]]</f>
        <v>0</v>
      </c>
      <c r="I296" s="149"/>
      <c r="J296" s="13">
        <f>Table3[[#This Row],[Full time monthly cost]]*Table3[[#This Row],[PM NOT financed by RHID]]</f>
        <v>0</v>
      </c>
      <c r="K296" s="147">
        <f>Table3[[#This Row],[PM financed by RHID]]+Table3[[#This Row],[PM NOT financed by RHID]]</f>
        <v>0</v>
      </c>
      <c r="L296" s="17">
        <f>Table3[[#This Row],[Total Staff Cost charged to RHID]]+Table3[[#This Row],[Partners contribution to Staff Cost]]</f>
        <v>0</v>
      </c>
      <c r="M296" s="110"/>
      <c r="N296" s="110"/>
      <c r="O296" s="14">
        <f>Table3[[#This Row],[Non-Staff Cost financed by RHID]]+Table3[[#This Row],[Non-Staff Cost NOT financed by RHID]]</f>
        <v>0</v>
      </c>
      <c r="P296" s="142"/>
      <c r="Q296" s="142"/>
    </row>
    <row r="297" spans="1:17" x14ac:dyDescent="0.35">
      <c r="A297" s="114"/>
      <c r="B297" s="112"/>
      <c r="C297" s="112"/>
      <c r="D297" s="115"/>
      <c r="E297" s="112"/>
      <c r="F297" s="116"/>
      <c r="G297" s="149"/>
      <c r="H297" s="13">
        <f>Table3[[#This Row],[Full time monthly cost]]*Table3[[#This Row],[PM financed by RHID]]</f>
        <v>0</v>
      </c>
      <c r="I297" s="149"/>
      <c r="J297" s="13">
        <f>Table3[[#This Row],[Full time monthly cost]]*Table3[[#This Row],[PM NOT financed by RHID]]</f>
        <v>0</v>
      </c>
      <c r="K297" s="147">
        <f>Table3[[#This Row],[PM financed by RHID]]+Table3[[#This Row],[PM NOT financed by RHID]]</f>
        <v>0</v>
      </c>
      <c r="L297" s="17">
        <f>Table3[[#This Row],[Total Staff Cost charged to RHID]]+Table3[[#This Row],[Partners contribution to Staff Cost]]</f>
        <v>0</v>
      </c>
      <c r="M297" s="110"/>
      <c r="N297" s="110"/>
      <c r="O297" s="14">
        <f>Table3[[#This Row],[Non-Staff Cost financed by RHID]]+Table3[[#This Row],[Non-Staff Cost NOT financed by RHID]]</f>
        <v>0</v>
      </c>
      <c r="P297" s="142"/>
      <c r="Q297" s="142"/>
    </row>
    <row r="298" spans="1:17" x14ac:dyDescent="0.35">
      <c r="A298" s="114"/>
      <c r="B298" s="112"/>
      <c r="C298" s="112"/>
      <c r="D298" s="115"/>
      <c r="E298" s="112"/>
      <c r="F298" s="116"/>
      <c r="G298" s="149"/>
      <c r="H298" s="13">
        <f>Table3[[#This Row],[Full time monthly cost]]*Table3[[#This Row],[PM financed by RHID]]</f>
        <v>0</v>
      </c>
      <c r="I298" s="149"/>
      <c r="J298" s="13">
        <f>Table3[[#This Row],[Full time monthly cost]]*Table3[[#This Row],[PM NOT financed by RHID]]</f>
        <v>0</v>
      </c>
      <c r="K298" s="147">
        <f>Table3[[#This Row],[PM financed by RHID]]+Table3[[#This Row],[PM NOT financed by RHID]]</f>
        <v>0</v>
      </c>
      <c r="L298" s="17">
        <f>Table3[[#This Row],[Total Staff Cost charged to RHID]]+Table3[[#This Row],[Partners contribution to Staff Cost]]</f>
        <v>0</v>
      </c>
      <c r="M298" s="110"/>
      <c r="N298" s="110"/>
      <c r="O298" s="14">
        <f>Table3[[#This Row],[Non-Staff Cost financed by RHID]]+Table3[[#This Row],[Non-Staff Cost NOT financed by RHID]]</f>
        <v>0</v>
      </c>
      <c r="P298" s="142"/>
      <c r="Q298" s="142"/>
    </row>
    <row r="299" spans="1:17" x14ac:dyDescent="0.35">
      <c r="A299" s="114"/>
      <c r="B299" s="112"/>
      <c r="C299" s="112"/>
      <c r="D299" s="115"/>
      <c r="E299" s="112"/>
      <c r="F299" s="116"/>
      <c r="G299" s="149"/>
      <c r="H299" s="13">
        <f>Table3[[#This Row],[Full time monthly cost]]*Table3[[#This Row],[PM financed by RHID]]</f>
        <v>0</v>
      </c>
      <c r="I299" s="149"/>
      <c r="J299" s="13">
        <f>Table3[[#This Row],[Full time monthly cost]]*Table3[[#This Row],[PM NOT financed by RHID]]</f>
        <v>0</v>
      </c>
      <c r="K299" s="147">
        <f>Table3[[#This Row],[PM financed by RHID]]+Table3[[#This Row],[PM NOT financed by RHID]]</f>
        <v>0</v>
      </c>
      <c r="L299" s="17">
        <f>Table3[[#This Row],[Total Staff Cost charged to RHID]]+Table3[[#This Row],[Partners contribution to Staff Cost]]</f>
        <v>0</v>
      </c>
      <c r="M299" s="110"/>
      <c r="N299" s="110"/>
      <c r="O299" s="14">
        <f>Table3[[#This Row],[Non-Staff Cost financed by RHID]]+Table3[[#This Row],[Non-Staff Cost NOT financed by RHID]]</f>
        <v>0</v>
      </c>
      <c r="P299" s="142"/>
      <c r="Q299" s="142"/>
    </row>
    <row r="300" spans="1:17" x14ac:dyDescent="0.35">
      <c r="A300" s="114"/>
      <c r="B300" s="112"/>
      <c r="C300" s="112"/>
      <c r="D300" s="115"/>
      <c r="E300" s="112"/>
      <c r="F300" s="116"/>
      <c r="G300" s="149"/>
      <c r="H300" s="13">
        <f>Table3[[#This Row],[Full time monthly cost]]*Table3[[#This Row],[PM financed by RHID]]</f>
        <v>0</v>
      </c>
      <c r="I300" s="149"/>
      <c r="J300" s="13">
        <f>Table3[[#This Row],[Full time monthly cost]]*Table3[[#This Row],[PM NOT financed by RHID]]</f>
        <v>0</v>
      </c>
      <c r="K300" s="147">
        <f>Table3[[#This Row],[PM financed by RHID]]+Table3[[#This Row],[PM NOT financed by RHID]]</f>
        <v>0</v>
      </c>
      <c r="L300" s="17">
        <f>Table3[[#This Row],[Total Staff Cost charged to RHID]]+Table3[[#This Row],[Partners contribution to Staff Cost]]</f>
        <v>0</v>
      </c>
      <c r="M300" s="110"/>
      <c r="N300" s="110"/>
      <c r="O300" s="14">
        <f>Table3[[#This Row],[Non-Staff Cost financed by RHID]]+Table3[[#This Row],[Non-Staff Cost NOT financed by RHID]]</f>
        <v>0</v>
      </c>
      <c r="P300" s="142"/>
      <c r="Q300" s="142"/>
    </row>
    <row r="301" spans="1:17" x14ac:dyDescent="0.35">
      <c r="A301" s="114"/>
      <c r="B301" s="112"/>
      <c r="C301" s="112"/>
      <c r="D301" s="115"/>
      <c r="E301" s="112"/>
      <c r="F301" s="116"/>
      <c r="G301" s="149"/>
      <c r="H301" s="13">
        <f>Table3[[#This Row],[Full time monthly cost]]*Table3[[#This Row],[PM financed by RHID]]</f>
        <v>0</v>
      </c>
      <c r="I301" s="149"/>
      <c r="J301" s="13">
        <f>Table3[[#This Row],[Full time monthly cost]]*Table3[[#This Row],[PM NOT financed by RHID]]</f>
        <v>0</v>
      </c>
      <c r="K301" s="147">
        <f>Table3[[#This Row],[PM financed by RHID]]+Table3[[#This Row],[PM NOT financed by RHID]]</f>
        <v>0</v>
      </c>
      <c r="L301" s="17">
        <f>Table3[[#This Row],[Total Staff Cost charged to RHID]]+Table3[[#This Row],[Partners contribution to Staff Cost]]</f>
        <v>0</v>
      </c>
      <c r="M301" s="110"/>
      <c r="N301" s="110"/>
      <c r="O301" s="14">
        <f>Table3[[#This Row],[Non-Staff Cost financed by RHID]]+Table3[[#This Row],[Non-Staff Cost NOT financed by RHID]]</f>
        <v>0</v>
      </c>
      <c r="P301" s="142"/>
      <c r="Q301" s="142"/>
    </row>
    <row r="302" spans="1:17" x14ac:dyDescent="0.35">
      <c r="A302" s="114"/>
      <c r="B302" s="112"/>
      <c r="C302" s="112"/>
      <c r="D302" s="115"/>
      <c r="E302" s="112"/>
      <c r="F302" s="116"/>
      <c r="G302" s="149"/>
      <c r="H302" s="13">
        <f>Table3[[#This Row],[Full time monthly cost]]*Table3[[#This Row],[PM financed by RHID]]</f>
        <v>0</v>
      </c>
      <c r="I302" s="149"/>
      <c r="J302" s="13">
        <f>Table3[[#This Row],[Full time monthly cost]]*Table3[[#This Row],[PM NOT financed by RHID]]</f>
        <v>0</v>
      </c>
      <c r="K302" s="147">
        <f>Table3[[#This Row],[PM financed by RHID]]+Table3[[#This Row],[PM NOT financed by RHID]]</f>
        <v>0</v>
      </c>
      <c r="L302" s="17">
        <f>Table3[[#This Row],[Total Staff Cost charged to RHID]]+Table3[[#This Row],[Partners contribution to Staff Cost]]</f>
        <v>0</v>
      </c>
      <c r="M302" s="110"/>
      <c r="N302" s="110"/>
      <c r="O302" s="14">
        <f>Table3[[#This Row],[Non-Staff Cost financed by RHID]]+Table3[[#This Row],[Non-Staff Cost NOT financed by RHID]]</f>
        <v>0</v>
      </c>
      <c r="P302" s="142"/>
      <c r="Q302" s="142"/>
    </row>
    <row r="303" spans="1:17" x14ac:dyDescent="0.35">
      <c r="A303" s="114"/>
      <c r="B303" s="112"/>
      <c r="C303" s="112"/>
      <c r="D303" s="115"/>
      <c r="E303" s="112"/>
      <c r="F303" s="116"/>
      <c r="G303" s="149"/>
      <c r="H303" s="13">
        <f>Table3[[#This Row],[Full time monthly cost]]*Table3[[#This Row],[PM financed by RHID]]</f>
        <v>0</v>
      </c>
      <c r="I303" s="149"/>
      <c r="J303" s="13">
        <f>Table3[[#This Row],[Full time monthly cost]]*Table3[[#This Row],[PM NOT financed by RHID]]</f>
        <v>0</v>
      </c>
      <c r="K303" s="147">
        <f>Table3[[#This Row],[PM financed by RHID]]+Table3[[#This Row],[PM NOT financed by RHID]]</f>
        <v>0</v>
      </c>
      <c r="L303" s="17">
        <f>Table3[[#This Row],[Total Staff Cost charged to RHID]]+Table3[[#This Row],[Partners contribution to Staff Cost]]</f>
        <v>0</v>
      </c>
      <c r="M303" s="110"/>
      <c r="N303" s="110"/>
      <c r="O303" s="14">
        <f>Table3[[#This Row],[Non-Staff Cost financed by RHID]]+Table3[[#This Row],[Non-Staff Cost NOT financed by RHID]]</f>
        <v>0</v>
      </c>
      <c r="P303" s="142"/>
      <c r="Q303" s="142"/>
    </row>
    <row r="304" spans="1:17" x14ac:dyDescent="0.35">
      <c r="A304" s="114"/>
      <c r="B304" s="112"/>
      <c r="C304" s="112"/>
      <c r="D304" s="115"/>
      <c r="E304" s="112"/>
      <c r="F304" s="116"/>
      <c r="G304" s="149"/>
      <c r="H304" s="13">
        <f>Table3[[#This Row],[Full time monthly cost]]*Table3[[#This Row],[PM financed by RHID]]</f>
        <v>0</v>
      </c>
      <c r="I304" s="149"/>
      <c r="J304" s="13">
        <f>Table3[[#This Row],[Full time monthly cost]]*Table3[[#This Row],[PM NOT financed by RHID]]</f>
        <v>0</v>
      </c>
      <c r="K304" s="147">
        <f>Table3[[#This Row],[PM financed by RHID]]+Table3[[#This Row],[PM NOT financed by RHID]]</f>
        <v>0</v>
      </c>
      <c r="L304" s="17">
        <f>Table3[[#This Row],[Total Staff Cost charged to RHID]]+Table3[[#This Row],[Partners contribution to Staff Cost]]</f>
        <v>0</v>
      </c>
      <c r="M304" s="110"/>
      <c r="N304" s="110"/>
      <c r="O304" s="14">
        <f>Table3[[#This Row],[Non-Staff Cost financed by RHID]]+Table3[[#This Row],[Non-Staff Cost NOT financed by RHID]]</f>
        <v>0</v>
      </c>
      <c r="P304" s="142"/>
      <c r="Q304" s="142"/>
    </row>
    <row r="305" spans="1:17" x14ac:dyDescent="0.35">
      <c r="A305" s="114"/>
      <c r="B305" s="112"/>
      <c r="C305" s="112"/>
      <c r="D305" s="115"/>
      <c r="E305" s="112"/>
      <c r="F305" s="116"/>
      <c r="G305" s="149"/>
      <c r="H305" s="13">
        <f>Table3[[#This Row],[Full time monthly cost]]*Table3[[#This Row],[PM financed by RHID]]</f>
        <v>0</v>
      </c>
      <c r="I305" s="149"/>
      <c r="J305" s="13">
        <f>Table3[[#This Row],[Full time monthly cost]]*Table3[[#This Row],[PM NOT financed by RHID]]</f>
        <v>0</v>
      </c>
      <c r="K305" s="147">
        <f>Table3[[#This Row],[PM financed by RHID]]+Table3[[#This Row],[PM NOT financed by RHID]]</f>
        <v>0</v>
      </c>
      <c r="L305" s="17">
        <f>Table3[[#This Row],[Total Staff Cost charged to RHID]]+Table3[[#This Row],[Partners contribution to Staff Cost]]</f>
        <v>0</v>
      </c>
      <c r="M305" s="110"/>
      <c r="N305" s="110"/>
      <c r="O305" s="14">
        <f>Table3[[#This Row],[Non-Staff Cost financed by RHID]]+Table3[[#This Row],[Non-Staff Cost NOT financed by RHID]]</f>
        <v>0</v>
      </c>
      <c r="P305" s="142"/>
      <c r="Q305" s="142"/>
    </row>
    <row r="306" spans="1:17" x14ac:dyDescent="0.35">
      <c r="A306" s="114"/>
      <c r="B306" s="112"/>
      <c r="C306" s="112"/>
      <c r="D306" s="115"/>
      <c r="E306" s="112"/>
      <c r="F306" s="116"/>
      <c r="G306" s="149"/>
      <c r="H306" s="13">
        <f>Table3[[#This Row],[Full time monthly cost]]*Table3[[#This Row],[PM financed by RHID]]</f>
        <v>0</v>
      </c>
      <c r="I306" s="149"/>
      <c r="J306" s="13">
        <f>Table3[[#This Row],[Full time monthly cost]]*Table3[[#This Row],[PM NOT financed by RHID]]</f>
        <v>0</v>
      </c>
      <c r="K306" s="147">
        <f>Table3[[#This Row],[PM financed by RHID]]+Table3[[#This Row],[PM NOT financed by RHID]]</f>
        <v>0</v>
      </c>
      <c r="L306" s="17">
        <f>Table3[[#This Row],[Total Staff Cost charged to RHID]]+Table3[[#This Row],[Partners contribution to Staff Cost]]</f>
        <v>0</v>
      </c>
      <c r="M306" s="110"/>
      <c r="N306" s="110"/>
      <c r="O306" s="14">
        <f>Table3[[#This Row],[Non-Staff Cost financed by RHID]]+Table3[[#This Row],[Non-Staff Cost NOT financed by RHID]]</f>
        <v>0</v>
      </c>
      <c r="P306" s="142"/>
      <c r="Q306" s="142"/>
    </row>
    <row r="307" spans="1:17" x14ac:dyDescent="0.35">
      <c r="A307" s="114"/>
      <c r="B307" s="112"/>
      <c r="C307" s="112"/>
      <c r="D307" s="115"/>
      <c r="E307" s="112"/>
      <c r="F307" s="116"/>
      <c r="G307" s="149"/>
      <c r="H307" s="13">
        <f>Table3[[#This Row],[Full time monthly cost]]*Table3[[#This Row],[PM financed by RHID]]</f>
        <v>0</v>
      </c>
      <c r="I307" s="149"/>
      <c r="J307" s="13">
        <f>Table3[[#This Row],[Full time monthly cost]]*Table3[[#This Row],[PM NOT financed by RHID]]</f>
        <v>0</v>
      </c>
      <c r="K307" s="147">
        <f>Table3[[#This Row],[PM financed by RHID]]+Table3[[#This Row],[PM NOT financed by RHID]]</f>
        <v>0</v>
      </c>
      <c r="L307" s="17">
        <f>Table3[[#This Row],[Total Staff Cost charged to RHID]]+Table3[[#This Row],[Partners contribution to Staff Cost]]</f>
        <v>0</v>
      </c>
      <c r="M307" s="110"/>
      <c r="N307" s="110"/>
      <c r="O307" s="14">
        <f>Table3[[#This Row],[Non-Staff Cost financed by RHID]]+Table3[[#This Row],[Non-Staff Cost NOT financed by RHID]]</f>
        <v>0</v>
      </c>
      <c r="P307" s="142"/>
      <c r="Q307" s="142"/>
    </row>
    <row r="308" spans="1:17" x14ac:dyDescent="0.35">
      <c r="A308" s="114"/>
      <c r="B308" s="112"/>
      <c r="C308" s="112"/>
      <c r="D308" s="115"/>
      <c r="E308" s="112"/>
      <c r="F308" s="116"/>
      <c r="G308" s="149"/>
      <c r="H308" s="13">
        <f>Table3[[#This Row],[Full time monthly cost]]*Table3[[#This Row],[PM financed by RHID]]</f>
        <v>0</v>
      </c>
      <c r="I308" s="149"/>
      <c r="J308" s="13">
        <f>Table3[[#This Row],[Full time monthly cost]]*Table3[[#This Row],[PM NOT financed by RHID]]</f>
        <v>0</v>
      </c>
      <c r="K308" s="147">
        <f>Table3[[#This Row],[PM financed by RHID]]+Table3[[#This Row],[PM NOT financed by RHID]]</f>
        <v>0</v>
      </c>
      <c r="L308" s="17">
        <f>Table3[[#This Row],[Total Staff Cost charged to RHID]]+Table3[[#This Row],[Partners contribution to Staff Cost]]</f>
        <v>0</v>
      </c>
      <c r="M308" s="110"/>
      <c r="N308" s="110"/>
      <c r="O308" s="14">
        <f>Table3[[#This Row],[Non-Staff Cost financed by RHID]]+Table3[[#This Row],[Non-Staff Cost NOT financed by RHID]]</f>
        <v>0</v>
      </c>
      <c r="P308" s="142"/>
      <c r="Q308" s="142"/>
    </row>
    <row r="309" spans="1:17" x14ac:dyDescent="0.35">
      <c r="A309" s="114"/>
      <c r="B309" s="112"/>
      <c r="C309" s="112"/>
      <c r="D309" s="115"/>
      <c r="E309" s="112"/>
      <c r="F309" s="116"/>
      <c r="G309" s="149"/>
      <c r="H309" s="13">
        <f>Table3[[#This Row],[Full time monthly cost]]*Table3[[#This Row],[PM financed by RHID]]</f>
        <v>0</v>
      </c>
      <c r="I309" s="149"/>
      <c r="J309" s="13">
        <f>Table3[[#This Row],[Full time monthly cost]]*Table3[[#This Row],[PM NOT financed by RHID]]</f>
        <v>0</v>
      </c>
      <c r="K309" s="147">
        <f>Table3[[#This Row],[PM financed by RHID]]+Table3[[#This Row],[PM NOT financed by RHID]]</f>
        <v>0</v>
      </c>
      <c r="L309" s="17">
        <f>Table3[[#This Row],[Total Staff Cost charged to RHID]]+Table3[[#This Row],[Partners contribution to Staff Cost]]</f>
        <v>0</v>
      </c>
      <c r="M309" s="110"/>
      <c r="N309" s="110"/>
      <c r="O309" s="14">
        <f>Table3[[#This Row],[Non-Staff Cost financed by RHID]]+Table3[[#This Row],[Non-Staff Cost NOT financed by RHID]]</f>
        <v>0</v>
      </c>
      <c r="P309" s="142"/>
      <c r="Q309" s="142"/>
    </row>
    <row r="310" spans="1:17" x14ac:dyDescent="0.35">
      <c r="A310" s="114"/>
      <c r="B310" s="112"/>
      <c r="C310" s="112"/>
      <c r="D310" s="115"/>
      <c r="E310" s="112"/>
      <c r="F310" s="116"/>
      <c r="G310" s="149"/>
      <c r="H310" s="13">
        <f>Table3[[#This Row],[Full time monthly cost]]*Table3[[#This Row],[PM financed by RHID]]</f>
        <v>0</v>
      </c>
      <c r="I310" s="149"/>
      <c r="J310" s="13">
        <f>Table3[[#This Row],[Full time monthly cost]]*Table3[[#This Row],[PM NOT financed by RHID]]</f>
        <v>0</v>
      </c>
      <c r="K310" s="147">
        <f>Table3[[#This Row],[PM financed by RHID]]+Table3[[#This Row],[PM NOT financed by RHID]]</f>
        <v>0</v>
      </c>
      <c r="L310" s="17">
        <f>Table3[[#This Row],[Total Staff Cost charged to RHID]]+Table3[[#This Row],[Partners contribution to Staff Cost]]</f>
        <v>0</v>
      </c>
      <c r="M310" s="110"/>
      <c r="N310" s="110"/>
      <c r="O310" s="14">
        <f>Table3[[#This Row],[Non-Staff Cost financed by RHID]]+Table3[[#This Row],[Non-Staff Cost NOT financed by RHID]]</f>
        <v>0</v>
      </c>
      <c r="P310" s="142"/>
      <c r="Q310" s="142"/>
    </row>
    <row r="311" spans="1:17" x14ac:dyDescent="0.35">
      <c r="A311" s="114"/>
      <c r="B311" s="112"/>
      <c r="C311" s="112"/>
      <c r="D311" s="115"/>
      <c r="E311" s="112"/>
      <c r="F311" s="116"/>
      <c r="G311" s="149"/>
      <c r="H311" s="13">
        <f>Table3[[#This Row],[Full time monthly cost]]*Table3[[#This Row],[PM financed by RHID]]</f>
        <v>0</v>
      </c>
      <c r="I311" s="149"/>
      <c r="J311" s="13">
        <f>Table3[[#This Row],[Full time monthly cost]]*Table3[[#This Row],[PM NOT financed by RHID]]</f>
        <v>0</v>
      </c>
      <c r="K311" s="147">
        <f>Table3[[#This Row],[PM financed by RHID]]+Table3[[#This Row],[PM NOT financed by RHID]]</f>
        <v>0</v>
      </c>
      <c r="L311" s="17">
        <f>Table3[[#This Row],[Total Staff Cost charged to RHID]]+Table3[[#This Row],[Partners contribution to Staff Cost]]</f>
        <v>0</v>
      </c>
      <c r="M311" s="110"/>
      <c r="N311" s="110"/>
      <c r="O311" s="14">
        <f>Table3[[#This Row],[Non-Staff Cost financed by RHID]]+Table3[[#This Row],[Non-Staff Cost NOT financed by RHID]]</f>
        <v>0</v>
      </c>
      <c r="P311" s="142"/>
      <c r="Q311" s="142"/>
    </row>
    <row r="312" spans="1:17" x14ac:dyDescent="0.35">
      <c r="A312" s="114"/>
      <c r="B312" s="112"/>
      <c r="C312" s="112"/>
      <c r="D312" s="115"/>
      <c r="E312" s="112"/>
      <c r="F312" s="116"/>
      <c r="G312" s="149"/>
      <c r="H312" s="13">
        <f>Table3[[#This Row],[Full time monthly cost]]*Table3[[#This Row],[PM financed by RHID]]</f>
        <v>0</v>
      </c>
      <c r="I312" s="149"/>
      <c r="J312" s="13">
        <f>Table3[[#This Row],[Full time monthly cost]]*Table3[[#This Row],[PM NOT financed by RHID]]</f>
        <v>0</v>
      </c>
      <c r="K312" s="147">
        <f>Table3[[#This Row],[PM financed by RHID]]+Table3[[#This Row],[PM NOT financed by RHID]]</f>
        <v>0</v>
      </c>
      <c r="L312" s="17">
        <f>Table3[[#This Row],[Total Staff Cost charged to RHID]]+Table3[[#This Row],[Partners contribution to Staff Cost]]</f>
        <v>0</v>
      </c>
      <c r="M312" s="110"/>
      <c r="N312" s="110"/>
      <c r="O312" s="14">
        <f>Table3[[#This Row],[Non-Staff Cost financed by RHID]]+Table3[[#This Row],[Non-Staff Cost NOT financed by RHID]]</f>
        <v>0</v>
      </c>
      <c r="P312" s="142"/>
      <c r="Q312" s="142"/>
    </row>
    <row r="313" spans="1:17" x14ac:dyDescent="0.35">
      <c r="A313" s="114"/>
      <c r="B313" s="112"/>
      <c r="C313" s="112"/>
      <c r="D313" s="115"/>
      <c r="E313" s="112"/>
      <c r="F313" s="116"/>
      <c r="G313" s="149"/>
      <c r="H313" s="13">
        <f>Table3[[#This Row],[Full time monthly cost]]*Table3[[#This Row],[PM financed by RHID]]</f>
        <v>0</v>
      </c>
      <c r="I313" s="149"/>
      <c r="J313" s="13">
        <f>Table3[[#This Row],[Full time monthly cost]]*Table3[[#This Row],[PM NOT financed by RHID]]</f>
        <v>0</v>
      </c>
      <c r="K313" s="147">
        <f>Table3[[#This Row],[PM financed by RHID]]+Table3[[#This Row],[PM NOT financed by RHID]]</f>
        <v>0</v>
      </c>
      <c r="L313" s="17">
        <f>Table3[[#This Row],[Total Staff Cost charged to RHID]]+Table3[[#This Row],[Partners contribution to Staff Cost]]</f>
        <v>0</v>
      </c>
      <c r="M313" s="110"/>
      <c r="N313" s="110"/>
      <c r="O313" s="14">
        <f>Table3[[#This Row],[Non-Staff Cost financed by RHID]]+Table3[[#This Row],[Non-Staff Cost NOT financed by RHID]]</f>
        <v>0</v>
      </c>
      <c r="P313" s="142"/>
      <c r="Q313" s="142"/>
    </row>
    <row r="314" spans="1:17" x14ac:dyDescent="0.35">
      <c r="A314" s="114"/>
      <c r="B314" s="112"/>
      <c r="C314" s="112"/>
      <c r="D314" s="115"/>
      <c r="E314" s="112"/>
      <c r="F314" s="116"/>
      <c r="G314" s="149"/>
      <c r="H314" s="13">
        <f>Table3[[#This Row],[Full time monthly cost]]*Table3[[#This Row],[PM financed by RHID]]</f>
        <v>0</v>
      </c>
      <c r="I314" s="149"/>
      <c r="J314" s="13">
        <f>Table3[[#This Row],[Full time monthly cost]]*Table3[[#This Row],[PM NOT financed by RHID]]</f>
        <v>0</v>
      </c>
      <c r="K314" s="147">
        <f>Table3[[#This Row],[PM financed by RHID]]+Table3[[#This Row],[PM NOT financed by RHID]]</f>
        <v>0</v>
      </c>
      <c r="L314" s="17">
        <f>Table3[[#This Row],[Total Staff Cost charged to RHID]]+Table3[[#This Row],[Partners contribution to Staff Cost]]</f>
        <v>0</v>
      </c>
      <c r="M314" s="110"/>
      <c r="N314" s="110"/>
      <c r="O314" s="14">
        <f>Table3[[#This Row],[Non-Staff Cost financed by RHID]]+Table3[[#This Row],[Non-Staff Cost NOT financed by RHID]]</f>
        <v>0</v>
      </c>
      <c r="P314" s="142"/>
      <c r="Q314" s="142"/>
    </row>
    <row r="315" spans="1:17" x14ac:dyDescent="0.35">
      <c r="A315" s="114"/>
      <c r="B315" s="112"/>
      <c r="C315" s="112"/>
      <c r="D315" s="115"/>
      <c r="E315" s="112"/>
      <c r="F315" s="116"/>
      <c r="G315" s="149"/>
      <c r="H315" s="13">
        <f>Table3[[#This Row],[Full time monthly cost]]*Table3[[#This Row],[PM financed by RHID]]</f>
        <v>0</v>
      </c>
      <c r="I315" s="149"/>
      <c r="J315" s="13">
        <f>Table3[[#This Row],[Full time monthly cost]]*Table3[[#This Row],[PM NOT financed by RHID]]</f>
        <v>0</v>
      </c>
      <c r="K315" s="147">
        <f>Table3[[#This Row],[PM financed by RHID]]+Table3[[#This Row],[PM NOT financed by RHID]]</f>
        <v>0</v>
      </c>
      <c r="L315" s="17">
        <f>Table3[[#This Row],[Total Staff Cost charged to RHID]]+Table3[[#This Row],[Partners contribution to Staff Cost]]</f>
        <v>0</v>
      </c>
      <c r="M315" s="110"/>
      <c r="N315" s="110"/>
      <c r="O315" s="14">
        <f>Table3[[#This Row],[Non-Staff Cost financed by RHID]]+Table3[[#This Row],[Non-Staff Cost NOT financed by RHID]]</f>
        <v>0</v>
      </c>
      <c r="P315" s="142"/>
      <c r="Q315" s="142"/>
    </row>
    <row r="316" spans="1:17" x14ac:dyDescent="0.35">
      <c r="A316" s="114"/>
      <c r="B316" s="112"/>
      <c r="C316" s="112"/>
      <c r="D316" s="115"/>
      <c r="E316" s="112"/>
      <c r="F316" s="116"/>
      <c r="G316" s="149"/>
      <c r="H316" s="13">
        <f>Table3[[#This Row],[Full time monthly cost]]*Table3[[#This Row],[PM financed by RHID]]</f>
        <v>0</v>
      </c>
      <c r="I316" s="149"/>
      <c r="J316" s="13">
        <f>Table3[[#This Row],[Full time monthly cost]]*Table3[[#This Row],[PM NOT financed by RHID]]</f>
        <v>0</v>
      </c>
      <c r="K316" s="147">
        <f>Table3[[#This Row],[PM financed by RHID]]+Table3[[#This Row],[PM NOT financed by RHID]]</f>
        <v>0</v>
      </c>
      <c r="L316" s="17">
        <f>Table3[[#This Row],[Total Staff Cost charged to RHID]]+Table3[[#This Row],[Partners contribution to Staff Cost]]</f>
        <v>0</v>
      </c>
      <c r="M316" s="110"/>
      <c r="N316" s="110"/>
      <c r="O316" s="14">
        <f>Table3[[#This Row],[Non-Staff Cost financed by RHID]]+Table3[[#This Row],[Non-Staff Cost NOT financed by RHID]]</f>
        <v>0</v>
      </c>
      <c r="P316" s="142"/>
      <c r="Q316" s="142"/>
    </row>
    <row r="317" spans="1:17" x14ac:dyDescent="0.35">
      <c r="A317" s="114"/>
      <c r="B317" s="112"/>
      <c r="C317" s="112"/>
      <c r="D317" s="115"/>
      <c r="E317" s="112"/>
      <c r="F317" s="116"/>
      <c r="G317" s="149"/>
      <c r="H317" s="13">
        <f>Table3[[#This Row],[Full time monthly cost]]*Table3[[#This Row],[PM financed by RHID]]</f>
        <v>0</v>
      </c>
      <c r="I317" s="149"/>
      <c r="J317" s="13">
        <f>Table3[[#This Row],[Full time monthly cost]]*Table3[[#This Row],[PM NOT financed by RHID]]</f>
        <v>0</v>
      </c>
      <c r="K317" s="147">
        <f>Table3[[#This Row],[PM financed by RHID]]+Table3[[#This Row],[PM NOT financed by RHID]]</f>
        <v>0</v>
      </c>
      <c r="L317" s="17">
        <f>Table3[[#This Row],[Total Staff Cost charged to RHID]]+Table3[[#This Row],[Partners contribution to Staff Cost]]</f>
        <v>0</v>
      </c>
      <c r="M317" s="110"/>
      <c r="N317" s="110"/>
      <c r="O317" s="14">
        <f>Table3[[#This Row],[Non-Staff Cost financed by RHID]]+Table3[[#This Row],[Non-Staff Cost NOT financed by RHID]]</f>
        <v>0</v>
      </c>
      <c r="P317" s="142"/>
      <c r="Q317" s="142"/>
    </row>
    <row r="318" spans="1:17" x14ac:dyDescent="0.35">
      <c r="A318" s="114"/>
      <c r="B318" s="112"/>
      <c r="C318" s="112"/>
      <c r="D318" s="115"/>
      <c r="E318" s="112"/>
      <c r="F318" s="116"/>
      <c r="G318" s="149"/>
      <c r="H318" s="13">
        <f>Table3[[#This Row],[Full time monthly cost]]*Table3[[#This Row],[PM financed by RHID]]</f>
        <v>0</v>
      </c>
      <c r="I318" s="149"/>
      <c r="J318" s="13">
        <f>Table3[[#This Row],[Full time monthly cost]]*Table3[[#This Row],[PM NOT financed by RHID]]</f>
        <v>0</v>
      </c>
      <c r="K318" s="147">
        <f>Table3[[#This Row],[PM financed by RHID]]+Table3[[#This Row],[PM NOT financed by RHID]]</f>
        <v>0</v>
      </c>
      <c r="L318" s="17">
        <f>Table3[[#This Row],[Total Staff Cost charged to RHID]]+Table3[[#This Row],[Partners contribution to Staff Cost]]</f>
        <v>0</v>
      </c>
      <c r="M318" s="110"/>
      <c r="N318" s="110"/>
      <c r="O318" s="14">
        <f>Table3[[#This Row],[Non-Staff Cost financed by RHID]]+Table3[[#This Row],[Non-Staff Cost NOT financed by RHID]]</f>
        <v>0</v>
      </c>
      <c r="P318" s="142"/>
      <c r="Q318" s="142"/>
    </row>
    <row r="319" spans="1:17" x14ac:dyDescent="0.35">
      <c r="A319" s="114"/>
      <c r="B319" s="112"/>
      <c r="C319" s="112"/>
      <c r="D319" s="115"/>
      <c r="E319" s="112"/>
      <c r="F319" s="116"/>
      <c r="G319" s="149"/>
      <c r="H319" s="13">
        <f>Table3[[#This Row],[Full time monthly cost]]*Table3[[#This Row],[PM financed by RHID]]</f>
        <v>0</v>
      </c>
      <c r="I319" s="149"/>
      <c r="J319" s="13">
        <f>Table3[[#This Row],[Full time monthly cost]]*Table3[[#This Row],[PM NOT financed by RHID]]</f>
        <v>0</v>
      </c>
      <c r="K319" s="147">
        <f>Table3[[#This Row],[PM financed by RHID]]+Table3[[#This Row],[PM NOT financed by RHID]]</f>
        <v>0</v>
      </c>
      <c r="L319" s="17">
        <f>Table3[[#This Row],[Total Staff Cost charged to RHID]]+Table3[[#This Row],[Partners contribution to Staff Cost]]</f>
        <v>0</v>
      </c>
      <c r="M319" s="110"/>
      <c r="N319" s="110"/>
      <c r="O319" s="14">
        <f>Table3[[#This Row],[Non-Staff Cost financed by RHID]]+Table3[[#This Row],[Non-Staff Cost NOT financed by RHID]]</f>
        <v>0</v>
      </c>
      <c r="P319" s="142"/>
      <c r="Q319" s="142"/>
    </row>
    <row r="320" spans="1:17" x14ac:dyDescent="0.35">
      <c r="A320" s="114"/>
      <c r="B320" s="112"/>
      <c r="C320" s="112"/>
      <c r="D320" s="115"/>
      <c r="E320" s="112"/>
      <c r="F320" s="116"/>
      <c r="G320" s="149"/>
      <c r="H320" s="13">
        <f>Table3[[#This Row],[Full time monthly cost]]*Table3[[#This Row],[PM financed by RHID]]</f>
        <v>0</v>
      </c>
      <c r="I320" s="149"/>
      <c r="J320" s="13">
        <f>Table3[[#This Row],[Full time monthly cost]]*Table3[[#This Row],[PM NOT financed by RHID]]</f>
        <v>0</v>
      </c>
      <c r="K320" s="147">
        <f>Table3[[#This Row],[PM financed by RHID]]+Table3[[#This Row],[PM NOT financed by RHID]]</f>
        <v>0</v>
      </c>
      <c r="L320" s="17">
        <f>Table3[[#This Row],[Total Staff Cost charged to RHID]]+Table3[[#This Row],[Partners contribution to Staff Cost]]</f>
        <v>0</v>
      </c>
      <c r="M320" s="110"/>
      <c r="N320" s="110"/>
      <c r="O320" s="14">
        <f>Table3[[#This Row],[Non-Staff Cost financed by RHID]]+Table3[[#This Row],[Non-Staff Cost NOT financed by RHID]]</f>
        <v>0</v>
      </c>
      <c r="P320" s="142"/>
      <c r="Q320" s="142"/>
    </row>
    <row r="321" spans="1:17" x14ac:dyDescent="0.35">
      <c r="A321" s="114"/>
      <c r="B321" s="112"/>
      <c r="C321" s="112"/>
      <c r="D321" s="115"/>
      <c r="E321" s="112"/>
      <c r="F321" s="116"/>
      <c r="G321" s="149"/>
      <c r="H321" s="13">
        <f>Table3[[#This Row],[Full time monthly cost]]*Table3[[#This Row],[PM financed by RHID]]</f>
        <v>0</v>
      </c>
      <c r="I321" s="149"/>
      <c r="J321" s="13">
        <f>Table3[[#This Row],[Full time monthly cost]]*Table3[[#This Row],[PM NOT financed by RHID]]</f>
        <v>0</v>
      </c>
      <c r="K321" s="147">
        <f>Table3[[#This Row],[PM financed by RHID]]+Table3[[#This Row],[PM NOT financed by RHID]]</f>
        <v>0</v>
      </c>
      <c r="L321" s="17">
        <f>Table3[[#This Row],[Total Staff Cost charged to RHID]]+Table3[[#This Row],[Partners contribution to Staff Cost]]</f>
        <v>0</v>
      </c>
      <c r="M321" s="110"/>
      <c r="N321" s="110"/>
      <c r="O321" s="14">
        <f>Table3[[#This Row],[Non-Staff Cost financed by RHID]]+Table3[[#This Row],[Non-Staff Cost NOT financed by RHID]]</f>
        <v>0</v>
      </c>
      <c r="P321" s="142"/>
      <c r="Q321" s="142"/>
    </row>
    <row r="322" spans="1:17" x14ac:dyDescent="0.35">
      <c r="A322" s="114"/>
      <c r="B322" s="112"/>
      <c r="C322" s="112"/>
      <c r="D322" s="115"/>
      <c r="E322" s="112"/>
      <c r="F322" s="116"/>
      <c r="G322" s="149"/>
      <c r="H322" s="13">
        <f>Table3[[#This Row],[Full time monthly cost]]*Table3[[#This Row],[PM financed by RHID]]</f>
        <v>0</v>
      </c>
      <c r="I322" s="149"/>
      <c r="J322" s="13">
        <f>Table3[[#This Row],[Full time monthly cost]]*Table3[[#This Row],[PM NOT financed by RHID]]</f>
        <v>0</v>
      </c>
      <c r="K322" s="147">
        <f>Table3[[#This Row],[PM financed by RHID]]+Table3[[#This Row],[PM NOT financed by RHID]]</f>
        <v>0</v>
      </c>
      <c r="L322" s="17">
        <f>Table3[[#This Row],[Total Staff Cost charged to RHID]]+Table3[[#This Row],[Partners contribution to Staff Cost]]</f>
        <v>0</v>
      </c>
      <c r="M322" s="110"/>
      <c r="N322" s="110"/>
      <c r="O322" s="14">
        <f>Table3[[#This Row],[Non-Staff Cost financed by RHID]]+Table3[[#This Row],[Non-Staff Cost NOT financed by RHID]]</f>
        <v>0</v>
      </c>
      <c r="P322" s="142"/>
      <c r="Q322" s="142"/>
    </row>
    <row r="323" spans="1:17" x14ac:dyDescent="0.35">
      <c r="A323" s="114"/>
      <c r="B323" s="112"/>
      <c r="C323" s="112"/>
      <c r="D323" s="115"/>
      <c r="E323" s="112"/>
      <c r="F323" s="116"/>
      <c r="G323" s="149"/>
      <c r="H323" s="13">
        <f>Table3[[#This Row],[Full time monthly cost]]*Table3[[#This Row],[PM financed by RHID]]</f>
        <v>0</v>
      </c>
      <c r="I323" s="149"/>
      <c r="J323" s="13">
        <f>Table3[[#This Row],[Full time monthly cost]]*Table3[[#This Row],[PM NOT financed by RHID]]</f>
        <v>0</v>
      </c>
      <c r="K323" s="147">
        <f>Table3[[#This Row],[PM financed by RHID]]+Table3[[#This Row],[PM NOT financed by RHID]]</f>
        <v>0</v>
      </c>
      <c r="L323" s="17">
        <f>Table3[[#This Row],[Total Staff Cost charged to RHID]]+Table3[[#This Row],[Partners contribution to Staff Cost]]</f>
        <v>0</v>
      </c>
      <c r="M323" s="110"/>
      <c r="N323" s="110"/>
      <c r="O323" s="14">
        <f>Table3[[#This Row],[Non-Staff Cost financed by RHID]]+Table3[[#This Row],[Non-Staff Cost NOT financed by RHID]]</f>
        <v>0</v>
      </c>
      <c r="P323" s="142"/>
      <c r="Q323" s="142"/>
    </row>
    <row r="324" spans="1:17" x14ac:dyDescent="0.35">
      <c r="A324" s="114"/>
      <c r="B324" s="112"/>
      <c r="C324" s="112"/>
      <c r="D324" s="115"/>
      <c r="E324" s="112"/>
      <c r="F324" s="116"/>
      <c r="G324" s="149"/>
      <c r="H324" s="13">
        <f>Table3[[#This Row],[Full time monthly cost]]*Table3[[#This Row],[PM financed by RHID]]</f>
        <v>0</v>
      </c>
      <c r="I324" s="149"/>
      <c r="J324" s="13">
        <f>Table3[[#This Row],[Full time monthly cost]]*Table3[[#This Row],[PM NOT financed by RHID]]</f>
        <v>0</v>
      </c>
      <c r="K324" s="147">
        <f>Table3[[#This Row],[PM financed by RHID]]+Table3[[#This Row],[PM NOT financed by RHID]]</f>
        <v>0</v>
      </c>
      <c r="L324" s="17">
        <f>Table3[[#This Row],[Total Staff Cost charged to RHID]]+Table3[[#This Row],[Partners contribution to Staff Cost]]</f>
        <v>0</v>
      </c>
      <c r="M324" s="110"/>
      <c r="N324" s="110"/>
      <c r="O324" s="14">
        <f>Table3[[#This Row],[Non-Staff Cost financed by RHID]]+Table3[[#This Row],[Non-Staff Cost NOT financed by RHID]]</f>
        <v>0</v>
      </c>
      <c r="P324" s="142"/>
      <c r="Q324" s="142"/>
    </row>
    <row r="325" spans="1:17" x14ac:dyDescent="0.35">
      <c r="A325" s="114"/>
      <c r="B325" s="112"/>
      <c r="C325" s="112"/>
      <c r="D325" s="115"/>
      <c r="E325" s="112"/>
      <c r="F325" s="116"/>
      <c r="G325" s="149"/>
      <c r="H325" s="13">
        <f>Table3[[#This Row],[Full time monthly cost]]*Table3[[#This Row],[PM financed by RHID]]</f>
        <v>0</v>
      </c>
      <c r="I325" s="149"/>
      <c r="J325" s="13">
        <f>Table3[[#This Row],[Full time monthly cost]]*Table3[[#This Row],[PM NOT financed by RHID]]</f>
        <v>0</v>
      </c>
      <c r="K325" s="147">
        <f>Table3[[#This Row],[PM financed by RHID]]+Table3[[#This Row],[PM NOT financed by RHID]]</f>
        <v>0</v>
      </c>
      <c r="L325" s="17">
        <f>Table3[[#This Row],[Total Staff Cost charged to RHID]]+Table3[[#This Row],[Partners contribution to Staff Cost]]</f>
        <v>0</v>
      </c>
      <c r="M325" s="110"/>
      <c r="N325" s="110"/>
      <c r="O325" s="14">
        <f>Table3[[#This Row],[Non-Staff Cost financed by RHID]]+Table3[[#This Row],[Non-Staff Cost NOT financed by RHID]]</f>
        <v>0</v>
      </c>
      <c r="P325" s="142"/>
      <c r="Q325" s="142"/>
    </row>
    <row r="326" spans="1:17" x14ac:dyDescent="0.35">
      <c r="A326" s="114"/>
      <c r="B326" s="112"/>
      <c r="C326" s="112"/>
      <c r="D326" s="115"/>
      <c r="E326" s="112"/>
      <c r="F326" s="116"/>
      <c r="G326" s="149"/>
      <c r="H326" s="13">
        <f>Table3[[#This Row],[Full time monthly cost]]*Table3[[#This Row],[PM financed by RHID]]</f>
        <v>0</v>
      </c>
      <c r="I326" s="149"/>
      <c r="J326" s="13">
        <f>Table3[[#This Row],[Full time monthly cost]]*Table3[[#This Row],[PM NOT financed by RHID]]</f>
        <v>0</v>
      </c>
      <c r="K326" s="147">
        <f>Table3[[#This Row],[PM financed by RHID]]+Table3[[#This Row],[PM NOT financed by RHID]]</f>
        <v>0</v>
      </c>
      <c r="L326" s="17">
        <f>Table3[[#This Row],[Total Staff Cost charged to RHID]]+Table3[[#This Row],[Partners contribution to Staff Cost]]</f>
        <v>0</v>
      </c>
      <c r="M326" s="110"/>
      <c r="N326" s="110"/>
      <c r="O326" s="14">
        <f>Table3[[#This Row],[Non-Staff Cost financed by RHID]]+Table3[[#This Row],[Non-Staff Cost NOT financed by RHID]]</f>
        <v>0</v>
      </c>
      <c r="P326" s="142"/>
      <c r="Q326" s="142"/>
    </row>
    <row r="327" spans="1:17" x14ac:dyDescent="0.35">
      <c r="A327" s="114"/>
      <c r="B327" s="112"/>
      <c r="C327" s="112"/>
      <c r="D327" s="115"/>
      <c r="E327" s="112"/>
      <c r="F327" s="116"/>
      <c r="G327" s="149"/>
      <c r="H327" s="13">
        <f>Table3[[#This Row],[Full time monthly cost]]*Table3[[#This Row],[PM financed by RHID]]</f>
        <v>0</v>
      </c>
      <c r="I327" s="149"/>
      <c r="J327" s="13">
        <f>Table3[[#This Row],[Full time monthly cost]]*Table3[[#This Row],[PM NOT financed by RHID]]</f>
        <v>0</v>
      </c>
      <c r="K327" s="147">
        <f>Table3[[#This Row],[PM financed by RHID]]+Table3[[#This Row],[PM NOT financed by RHID]]</f>
        <v>0</v>
      </c>
      <c r="L327" s="17">
        <f>Table3[[#This Row],[Total Staff Cost charged to RHID]]+Table3[[#This Row],[Partners contribution to Staff Cost]]</f>
        <v>0</v>
      </c>
      <c r="M327" s="110"/>
      <c r="N327" s="110"/>
      <c r="O327" s="14">
        <f>Table3[[#This Row],[Non-Staff Cost financed by RHID]]+Table3[[#This Row],[Non-Staff Cost NOT financed by RHID]]</f>
        <v>0</v>
      </c>
      <c r="P327" s="142"/>
      <c r="Q327" s="142"/>
    </row>
    <row r="328" spans="1:17" x14ac:dyDescent="0.35">
      <c r="A328" s="114"/>
      <c r="B328" s="112"/>
      <c r="C328" s="112"/>
      <c r="D328" s="115"/>
      <c r="E328" s="112"/>
      <c r="F328" s="116"/>
      <c r="G328" s="149"/>
      <c r="H328" s="13">
        <f>Table3[[#This Row],[Full time monthly cost]]*Table3[[#This Row],[PM financed by RHID]]</f>
        <v>0</v>
      </c>
      <c r="I328" s="149"/>
      <c r="J328" s="13">
        <f>Table3[[#This Row],[Full time monthly cost]]*Table3[[#This Row],[PM NOT financed by RHID]]</f>
        <v>0</v>
      </c>
      <c r="K328" s="147">
        <f>Table3[[#This Row],[PM financed by RHID]]+Table3[[#This Row],[PM NOT financed by RHID]]</f>
        <v>0</v>
      </c>
      <c r="L328" s="17">
        <f>Table3[[#This Row],[Total Staff Cost charged to RHID]]+Table3[[#This Row],[Partners contribution to Staff Cost]]</f>
        <v>0</v>
      </c>
      <c r="M328" s="110"/>
      <c r="N328" s="110"/>
      <c r="O328" s="14">
        <f>Table3[[#This Row],[Non-Staff Cost financed by RHID]]+Table3[[#This Row],[Non-Staff Cost NOT financed by RHID]]</f>
        <v>0</v>
      </c>
      <c r="P328" s="142"/>
      <c r="Q328" s="142"/>
    </row>
    <row r="329" spans="1:17" x14ac:dyDescent="0.35">
      <c r="A329" s="114"/>
      <c r="B329" s="112"/>
      <c r="C329" s="112"/>
      <c r="D329" s="115"/>
      <c r="E329" s="112"/>
      <c r="F329" s="116"/>
      <c r="G329" s="149"/>
      <c r="H329" s="13">
        <f>Table3[[#This Row],[Full time monthly cost]]*Table3[[#This Row],[PM financed by RHID]]</f>
        <v>0</v>
      </c>
      <c r="I329" s="149"/>
      <c r="J329" s="13">
        <f>Table3[[#This Row],[Full time monthly cost]]*Table3[[#This Row],[PM NOT financed by RHID]]</f>
        <v>0</v>
      </c>
      <c r="K329" s="147">
        <f>Table3[[#This Row],[PM financed by RHID]]+Table3[[#This Row],[PM NOT financed by RHID]]</f>
        <v>0</v>
      </c>
      <c r="L329" s="17">
        <f>Table3[[#This Row],[Total Staff Cost charged to RHID]]+Table3[[#This Row],[Partners contribution to Staff Cost]]</f>
        <v>0</v>
      </c>
      <c r="M329" s="110"/>
      <c r="N329" s="110"/>
      <c r="O329" s="14">
        <f>Table3[[#This Row],[Non-Staff Cost financed by RHID]]+Table3[[#This Row],[Non-Staff Cost NOT financed by RHID]]</f>
        <v>0</v>
      </c>
      <c r="P329" s="142"/>
      <c r="Q329" s="142"/>
    </row>
    <row r="330" spans="1:17" x14ac:dyDescent="0.35">
      <c r="A330" s="114"/>
      <c r="B330" s="112"/>
      <c r="C330" s="112"/>
      <c r="D330" s="115"/>
      <c r="E330" s="112"/>
      <c r="F330" s="116"/>
      <c r="G330" s="149"/>
      <c r="H330" s="13">
        <f>Table3[[#This Row],[Full time monthly cost]]*Table3[[#This Row],[PM financed by RHID]]</f>
        <v>0</v>
      </c>
      <c r="I330" s="149"/>
      <c r="J330" s="13">
        <f>Table3[[#This Row],[Full time monthly cost]]*Table3[[#This Row],[PM NOT financed by RHID]]</f>
        <v>0</v>
      </c>
      <c r="K330" s="147">
        <f>Table3[[#This Row],[PM financed by RHID]]+Table3[[#This Row],[PM NOT financed by RHID]]</f>
        <v>0</v>
      </c>
      <c r="L330" s="17">
        <f>Table3[[#This Row],[Total Staff Cost charged to RHID]]+Table3[[#This Row],[Partners contribution to Staff Cost]]</f>
        <v>0</v>
      </c>
      <c r="M330" s="110"/>
      <c r="N330" s="110"/>
      <c r="O330" s="14">
        <f>Table3[[#This Row],[Non-Staff Cost financed by RHID]]+Table3[[#This Row],[Non-Staff Cost NOT financed by RHID]]</f>
        <v>0</v>
      </c>
      <c r="P330" s="142"/>
      <c r="Q330" s="142"/>
    </row>
    <row r="331" spans="1:17" x14ac:dyDescent="0.35">
      <c r="A331" s="114"/>
      <c r="B331" s="112"/>
      <c r="C331" s="112"/>
      <c r="D331" s="115"/>
      <c r="E331" s="112"/>
      <c r="F331" s="116"/>
      <c r="G331" s="149"/>
      <c r="H331" s="13">
        <f>Table3[[#This Row],[Full time monthly cost]]*Table3[[#This Row],[PM financed by RHID]]</f>
        <v>0</v>
      </c>
      <c r="I331" s="149"/>
      <c r="J331" s="13">
        <f>Table3[[#This Row],[Full time monthly cost]]*Table3[[#This Row],[PM NOT financed by RHID]]</f>
        <v>0</v>
      </c>
      <c r="K331" s="147">
        <f>Table3[[#This Row],[PM financed by RHID]]+Table3[[#This Row],[PM NOT financed by RHID]]</f>
        <v>0</v>
      </c>
      <c r="L331" s="17">
        <f>Table3[[#This Row],[Total Staff Cost charged to RHID]]+Table3[[#This Row],[Partners contribution to Staff Cost]]</f>
        <v>0</v>
      </c>
      <c r="M331" s="110"/>
      <c r="N331" s="110"/>
      <c r="O331" s="14">
        <f>Table3[[#This Row],[Non-Staff Cost financed by RHID]]+Table3[[#This Row],[Non-Staff Cost NOT financed by RHID]]</f>
        <v>0</v>
      </c>
      <c r="P331" s="142"/>
      <c r="Q331" s="142"/>
    </row>
    <row r="332" spans="1:17" x14ac:dyDescent="0.35">
      <c r="A332" s="114"/>
      <c r="B332" s="112"/>
      <c r="C332" s="112"/>
      <c r="D332" s="115"/>
      <c r="E332" s="112"/>
      <c r="F332" s="116"/>
      <c r="G332" s="149"/>
      <c r="H332" s="13">
        <f>Table3[[#This Row],[Full time monthly cost]]*Table3[[#This Row],[PM financed by RHID]]</f>
        <v>0</v>
      </c>
      <c r="I332" s="149"/>
      <c r="J332" s="13">
        <f>Table3[[#This Row],[Full time monthly cost]]*Table3[[#This Row],[PM NOT financed by RHID]]</f>
        <v>0</v>
      </c>
      <c r="K332" s="147">
        <f>Table3[[#This Row],[PM financed by RHID]]+Table3[[#This Row],[PM NOT financed by RHID]]</f>
        <v>0</v>
      </c>
      <c r="L332" s="17">
        <f>Table3[[#This Row],[Total Staff Cost charged to RHID]]+Table3[[#This Row],[Partners contribution to Staff Cost]]</f>
        <v>0</v>
      </c>
      <c r="M332" s="110"/>
      <c r="N332" s="110"/>
      <c r="O332" s="14">
        <f>Table3[[#This Row],[Non-Staff Cost financed by RHID]]+Table3[[#This Row],[Non-Staff Cost NOT financed by RHID]]</f>
        <v>0</v>
      </c>
      <c r="P332" s="142"/>
      <c r="Q332" s="142"/>
    </row>
    <row r="333" spans="1:17" x14ac:dyDescent="0.35">
      <c r="A333" s="114"/>
      <c r="B333" s="112"/>
      <c r="C333" s="112"/>
      <c r="D333" s="115"/>
      <c r="E333" s="112"/>
      <c r="F333" s="116"/>
      <c r="G333" s="149"/>
      <c r="H333" s="13">
        <f>Table3[[#This Row],[Full time monthly cost]]*Table3[[#This Row],[PM financed by RHID]]</f>
        <v>0</v>
      </c>
      <c r="I333" s="149"/>
      <c r="J333" s="13">
        <f>Table3[[#This Row],[Full time monthly cost]]*Table3[[#This Row],[PM NOT financed by RHID]]</f>
        <v>0</v>
      </c>
      <c r="K333" s="147">
        <f>Table3[[#This Row],[PM financed by RHID]]+Table3[[#This Row],[PM NOT financed by RHID]]</f>
        <v>0</v>
      </c>
      <c r="L333" s="17">
        <f>Table3[[#This Row],[Total Staff Cost charged to RHID]]+Table3[[#This Row],[Partners contribution to Staff Cost]]</f>
        <v>0</v>
      </c>
      <c r="M333" s="110"/>
      <c r="N333" s="110"/>
      <c r="O333" s="14">
        <f>Table3[[#This Row],[Non-Staff Cost financed by RHID]]+Table3[[#This Row],[Non-Staff Cost NOT financed by RHID]]</f>
        <v>0</v>
      </c>
      <c r="P333" s="142"/>
      <c r="Q333" s="142"/>
    </row>
    <row r="334" spans="1:17" x14ac:dyDescent="0.35">
      <c r="A334" s="114"/>
      <c r="B334" s="112"/>
      <c r="C334" s="112"/>
      <c r="D334" s="115"/>
      <c r="E334" s="112"/>
      <c r="F334" s="116"/>
      <c r="G334" s="149"/>
      <c r="H334" s="13">
        <f>Table3[[#This Row],[Full time monthly cost]]*Table3[[#This Row],[PM financed by RHID]]</f>
        <v>0</v>
      </c>
      <c r="I334" s="149"/>
      <c r="J334" s="13">
        <f>Table3[[#This Row],[Full time monthly cost]]*Table3[[#This Row],[PM NOT financed by RHID]]</f>
        <v>0</v>
      </c>
      <c r="K334" s="147">
        <f>Table3[[#This Row],[PM financed by RHID]]+Table3[[#This Row],[PM NOT financed by RHID]]</f>
        <v>0</v>
      </c>
      <c r="L334" s="17">
        <f>Table3[[#This Row],[Total Staff Cost charged to RHID]]+Table3[[#This Row],[Partners contribution to Staff Cost]]</f>
        <v>0</v>
      </c>
      <c r="M334" s="110"/>
      <c r="N334" s="110"/>
      <c r="O334" s="14">
        <f>Table3[[#This Row],[Non-Staff Cost financed by RHID]]+Table3[[#This Row],[Non-Staff Cost NOT financed by RHID]]</f>
        <v>0</v>
      </c>
      <c r="P334" s="142"/>
      <c r="Q334" s="142"/>
    </row>
    <row r="335" spans="1:17" x14ac:dyDescent="0.35">
      <c r="A335" s="114"/>
      <c r="B335" s="112"/>
      <c r="C335" s="112"/>
      <c r="D335" s="115"/>
      <c r="E335" s="112"/>
      <c r="F335" s="116"/>
      <c r="G335" s="149"/>
      <c r="H335" s="13">
        <f>Table3[[#This Row],[Full time monthly cost]]*Table3[[#This Row],[PM financed by RHID]]</f>
        <v>0</v>
      </c>
      <c r="I335" s="149"/>
      <c r="J335" s="13">
        <f>Table3[[#This Row],[Full time monthly cost]]*Table3[[#This Row],[PM NOT financed by RHID]]</f>
        <v>0</v>
      </c>
      <c r="K335" s="147">
        <f>Table3[[#This Row],[PM financed by RHID]]+Table3[[#This Row],[PM NOT financed by RHID]]</f>
        <v>0</v>
      </c>
      <c r="L335" s="17">
        <f>Table3[[#This Row],[Total Staff Cost charged to RHID]]+Table3[[#This Row],[Partners contribution to Staff Cost]]</f>
        <v>0</v>
      </c>
      <c r="M335" s="110"/>
      <c r="N335" s="110"/>
      <c r="O335" s="14">
        <f>Table3[[#This Row],[Non-Staff Cost financed by RHID]]+Table3[[#This Row],[Non-Staff Cost NOT financed by RHID]]</f>
        <v>0</v>
      </c>
      <c r="P335" s="142"/>
      <c r="Q335" s="142"/>
    </row>
    <row r="336" spans="1:17" x14ac:dyDescent="0.35">
      <c r="A336" s="114"/>
      <c r="B336" s="112"/>
      <c r="C336" s="112"/>
      <c r="D336" s="115"/>
      <c r="E336" s="112"/>
      <c r="F336" s="116"/>
      <c r="G336" s="149"/>
      <c r="H336" s="13">
        <f>Table3[[#This Row],[Full time monthly cost]]*Table3[[#This Row],[PM financed by RHID]]</f>
        <v>0</v>
      </c>
      <c r="I336" s="149"/>
      <c r="J336" s="13">
        <f>Table3[[#This Row],[Full time monthly cost]]*Table3[[#This Row],[PM NOT financed by RHID]]</f>
        <v>0</v>
      </c>
      <c r="K336" s="147">
        <f>Table3[[#This Row],[PM financed by RHID]]+Table3[[#This Row],[PM NOT financed by RHID]]</f>
        <v>0</v>
      </c>
      <c r="L336" s="17">
        <f>Table3[[#This Row],[Total Staff Cost charged to RHID]]+Table3[[#This Row],[Partners contribution to Staff Cost]]</f>
        <v>0</v>
      </c>
      <c r="M336" s="110"/>
      <c r="N336" s="110"/>
      <c r="O336" s="14">
        <f>Table3[[#This Row],[Non-Staff Cost financed by RHID]]+Table3[[#This Row],[Non-Staff Cost NOT financed by RHID]]</f>
        <v>0</v>
      </c>
      <c r="P336" s="142"/>
      <c r="Q336" s="142"/>
    </row>
    <row r="337" spans="1:17" x14ac:dyDescent="0.35">
      <c r="A337" s="114"/>
      <c r="B337" s="112"/>
      <c r="C337" s="112"/>
      <c r="D337" s="115"/>
      <c r="E337" s="112"/>
      <c r="F337" s="116"/>
      <c r="G337" s="149"/>
      <c r="H337" s="13">
        <f>Table3[[#This Row],[Full time monthly cost]]*Table3[[#This Row],[PM financed by RHID]]</f>
        <v>0</v>
      </c>
      <c r="I337" s="149"/>
      <c r="J337" s="13">
        <f>Table3[[#This Row],[Full time monthly cost]]*Table3[[#This Row],[PM NOT financed by RHID]]</f>
        <v>0</v>
      </c>
      <c r="K337" s="147">
        <f>Table3[[#This Row],[PM financed by RHID]]+Table3[[#This Row],[PM NOT financed by RHID]]</f>
        <v>0</v>
      </c>
      <c r="L337" s="17">
        <f>Table3[[#This Row],[Total Staff Cost charged to RHID]]+Table3[[#This Row],[Partners contribution to Staff Cost]]</f>
        <v>0</v>
      </c>
      <c r="M337" s="110"/>
      <c r="N337" s="110"/>
      <c r="O337" s="14">
        <f>Table3[[#This Row],[Non-Staff Cost financed by RHID]]+Table3[[#This Row],[Non-Staff Cost NOT financed by RHID]]</f>
        <v>0</v>
      </c>
      <c r="P337" s="142"/>
      <c r="Q337" s="142"/>
    </row>
    <row r="338" spans="1:17" x14ac:dyDescent="0.35">
      <c r="A338" s="114"/>
      <c r="B338" s="112"/>
      <c r="C338" s="112"/>
      <c r="D338" s="115"/>
      <c r="E338" s="112"/>
      <c r="F338" s="116"/>
      <c r="G338" s="149"/>
      <c r="H338" s="13">
        <f>Table3[[#This Row],[Full time monthly cost]]*Table3[[#This Row],[PM financed by RHID]]</f>
        <v>0</v>
      </c>
      <c r="I338" s="149"/>
      <c r="J338" s="13">
        <f>Table3[[#This Row],[Full time monthly cost]]*Table3[[#This Row],[PM NOT financed by RHID]]</f>
        <v>0</v>
      </c>
      <c r="K338" s="147">
        <f>Table3[[#This Row],[PM financed by RHID]]+Table3[[#This Row],[PM NOT financed by RHID]]</f>
        <v>0</v>
      </c>
      <c r="L338" s="17">
        <f>Table3[[#This Row],[Total Staff Cost charged to RHID]]+Table3[[#This Row],[Partners contribution to Staff Cost]]</f>
        <v>0</v>
      </c>
      <c r="M338" s="110"/>
      <c r="N338" s="110"/>
      <c r="O338" s="14">
        <f>Table3[[#This Row],[Non-Staff Cost financed by RHID]]+Table3[[#This Row],[Non-Staff Cost NOT financed by RHID]]</f>
        <v>0</v>
      </c>
      <c r="P338" s="142"/>
      <c r="Q338" s="142"/>
    </row>
    <row r="339" spans="1:17" x14ac:dyDescent="0.35">
      <c r="A339" s="114"/>
      <c r="B339" s="112"/>
      <c r="C339" s="112"/>
      <c r="D339" s="115"/>
      <c r="E339" s="112"/>
      <c r="F339" s="116"/>
      <c r="G339" s="149"/>
      <c r="H339" s="13">
        <f>Table3[[#This Row],[Full time monthly cost]]*Table3[[#This Row],[PM financed by RHID]]</f>
        <v>0</v>
      </c>
      <c r="I339" s="149"/>
      <c r="J339" s="13">
        <f>Table3[[#This Row],[Full time monthly cost]]*Table3[[#This Row],[PM NOT financed by RHID]]</f>
        <v>0</v>
      </c>
      <c r="K339" s="147">
        <f>Table3[[#This Row],[PM financed by RHID]]+Table3[[#This Row],[PM NOT financed by RHID]]</f>
        <v>0</v>
      </c>
      <c r="L339" s="17">
        <f>Table3[[#This Row],[Total Staff Cost charged to RHID]]+Table3[[#This Row],[Partners contribution to Staff Cost]]</f>
        <v>0</v>
      </c>
      <c r="M339" s="110"/>
      <c r="N339" s="110"/>
      <c r="O339" s="14">
        <f>Table3[[#This Row],[Non-Staff Cost financed by RHID]]+Table3[[#This Row],[Non-Staff Cost NOT financed by RHID]]</f>
        <v>0</v>
      </c>
      <c r="P339" s="142"/>
      <c r="Q339" s="142"/>
    </row>
    <row r="340" spans="1:17" x14ac:dyDescent="0.35">
      <c r="A340" s="114"/>
      <c r="B340" s="112"/>
      <c r="C340" s="112"/>
      <c r="D340" s="115"/>
      <c r="E340" s="112"/>
      <c r="F340" s="116"/>
      <c r="G340" s="149"/>
      <c r="H340" s="13">
        <f>Table3[[#This Row],[Full time monthly cost]]*Table3[[#This Row],[PM financed by RHID]]</f>
        <v>0</v>
      </c>
      <c r="I340" s="149"/>
      <c r="J340" s="13">
        <f>Table3[[#This Row],[Full time monthly cost]]*Table3[[#This Row],[PM NOT financed by RHID]]</f>
        <v>0</v>
      </c>
      <c r="K340" s="147">
        <f>Table3[[#This Row],[PM financed by RHID]]+Table3[[#This Row],[PM NOT financed by RHID]]</f>
        <v>0</v>
      </c>
      <c r="L340" s="17">
        <f>Table3[[#This Row],[Total Staff Cost charged to RHID]]+Table3[[#This Row],[Partners contribution to Staff Cost]]</f>
        <v>0</v>
      </c>
      <c r="M340" s="110"/>
      <c r="N340" s="110"/>
      <c r="O340" s="14">
        <f>Table3[[#This Row],[Non-Staff Cost financed by RHID]]+Table3[[#This Row],[Non-Staff Cost NOT financed by RHID]]</f>
        <v>0</v>
      </c>
      <c r="P340" s="142"/>
      <c r="Q340" s="142"/>
    </row>
    <row r="341" spans="1:17" x14ac:dyDescent="0.35">
      <c r="A341" s="114"/>
      <c r="B341" s="112"/>
      <c r="C341" s="112"/>
      <c r="D341" s="115"/>
      <c r="E341" s="112"/>
      <c r="F341" s="116"/>
      <c r="G341" s="149"/>
      <c r="H341" s="13">
        <f>Table3[[#This Row],[Full time monthly cost]]*Table3[[#This Row],[PM financed by RHID]]</f>
        <v>0</v>
      </c>
      <c r="I341" s="149"/>
      <c r="J341" s="13">
        <f>Table3[[#This Row],[Full time monthly cost]]*Table3[[#This Row],[PM NOT financed by RHID]]</f>
        <v>0</v>
      </c>
      <c r="K341" s="147">
        <f>Table3[[#This Row],[PM financed by RHID]]+Table3[[#This Row],[PM NOT financed by RHID]]</f>
        <v>0</v>
      </c>
      <c r="L341" s="17">
        <f>Table3[[#This Row],[Total Staff Cost charged to RHID]]+Table3[[#This Row],[Partners contribution to Staff Cost]]</f>
        <v>0</v>
      </c>
      <c r="M341" s="110"/>
      <c r="N341" s="110"/>
      <c r="O341" s="14">
        <f>Table3[[#This Row],[Non-Staff Cost financed by RHID]]+Table3[[#This Row],[Non-Staff Cost NOT financed by RHID]]</f>
        <v>0</v>
      </c>
      <c r="P341" s="142"/>
      <c r="Q341" s="142"/>
    </row>
    <row r="342" spans="1:17" x14ac:dyDescent="0.35">
      <c r="A342" s="114"/>
      <c r="B342" s="112"/>
      <c r="C342" s="112"/>
      <c r="D342" s="115"/>
      <c r="E342" s="112"/>
      <c r="F342" s="116"/>
      <c r="G342" s="149"/>
      <c r="H342" s="13">
        <f>Table3[[#This Row],[Full time monthly cost]]*Table3[[#This Row],[PM financed by RHID]]</f>
        <v>0</v>
      </c>
      <c r="I342" s="149"/>
      <c r="J342" s="13">
        <f>Table3[[#This Row],[Full time monthly cost]]*Table3[[#This Row],[PM NOT financed by RHID]]</f>
        <v>0</v>
      </c>
      <c r="K342" s="147">
        <f>Table3[[#This Row],[PM financed by RHID]]+Table3[[#This Row],[PM NOT financed by RHID]]</f>
        <v>0</v>
      </c>
      <c r="L342" s="17">
        <f>Table3[[#This Row],[Total Staff Cost charged to RHID]]+Table3[[#This Row],[Partners contribution to Staff Cost]]</f>
        <v>0</v>
      </c>
      <c r="M342" s="110"/>
      <c r="N342" s="110"/>
      <c r="O342" s="14">
        <f>Table3[[#This Row],[Non-Staff Cost financed by RHID]]+Table3[[#This Row],[Non-Staff Cost NOT financed by RHID]]</f>
        <v>0</v>
      </c>
      <c r="P342" s="142"/>
      <c r="Q342" s="142"/>
    </row>
    <row r="343" spans="1:17" x14ac:dyDescent="0.35">
      <c r="A343" s="114"/>
      <c r="B343" s="112"/>
      <c r="C343" s="112"/>
      <c r="D343" s="115"/>
      <c r="E343" s="112"/>
      <c r="F343" s="116"/>
      <c r="G343" s="149"/>
      <c r="H343" s="13">
        <f>Table3[[#This Row],[Full time monthly cost]]*Table3[[#This Row],[PM financed by RHID]]</f>
        <v>0</v>
      </c>
      <c r="I343" s="149"/>
      <c r="J343" s="13">
        <f>Table3[[#This Row],[Full time monthly cost]]*Table3[[#This Row],[PM NOT financed by RHID]]</f>
        <v>0</v>
      </c>
      <c r="K343" s="147">
        <f>Table3[[#This Row],[PM financed by RHID]]+Table3[[#This Row],[PM NOT financed by RHID]]</f>
        <v>0</v>
      </c>
      <c r="L343" s="17">
        <f>Table3[[#This Row],[Total Staff Cost charged to RHID]]+Table3[[#This Row],[Partners contribution to Staff Cost]]</f>
        <v>0</v>
      </c>
      <c r="M343" s="110"/>
      <c r="N343" s="110"/>
      <c r="O343" s="14">
        <f>Table3[[#This Row],[Non-Staff Cost financed by RHID]]+Table3[[#This Row],[Non-Staff Cost NOT financed by RHID]]</f>
        <v>0</v>
      </c>
      <c r="P343" s="142"/>
      <c r="Q343" s="142"/>
    </row>
    <row r="344" spans="1:17" x14ac:dyDescent="0.35">
      <c r="A344" s="114"/>
      <c r="B344" s="112"/>
      <c r="C344" s="112"/>
      <c r="D344" s="115"/>
      <c r="E344" s="112"/>
      <c r="F344" s="116"/>
      <c r="G344" s="149"/>
      <c r="H344" s="13">
        <f>Table3[[#This Row],[Full time monthly cost]]*Table3[[#This Row],[PM financed by RHID]]</f>
        <v>0</v>
      </c>
      <c r="I344" s="149"/>
      <c r="J344" s="13">
        <f>Table3[[#This Row],[Full time monthly cost]]*Table3[[#This Row],[PM NOT financed by RHID]]</f>
        <v>0</v>
      </c>
      <c r="K344" s="147">
        <f>Table3[[#This Row],[PM financed by RHID]]+Table3[[#This Row],[PM NOT financed by RHID]]</f>
        <v>0</v>
      </c>
      <c r="L344" s="17">
        <f>Table3[[#This Row],[Total Staff Cost charged to RHID]]+Table3[[#This Row],[Partners contribution to Staff Cost]]</f>
        <v>0</v>
      </c>
      <c r="M344" s="110"/>
      <c r="N344" s="110"/>
      <c r="O344" s="14">
        <f>Table3[[#This Row],[Non-Staff Cost financed by RHID]]+Table3[[#This Row],[Non-Staff Cost NOT financed by RHID]]</f>
        <v>0</v>
      </c>
      <c r="P344" s="142"/>
      <c r="Q344" s="142"/>
    </row>
    <row r="345" spans="1:17" x14ac:dyDescent="0.35">
      <c r="A345" s="114"/>
      <c r="B345" s="112"/>
      <c r="C345" s="112"/>
      <c r="D345" s="115"/>
      <c r="E345" s="112"/>
      <c r="F345" s="116"/>
      <c r="G345" s="149"/>
      <c r="H345" s="13">
        <f>Table3[[#This Row],[Full time monthly cost]]*Table3[[#This Row],[PM financed by RHID]]</f>
        <v>0</v>
      </c>
      <c r="I345" s="149"/>
      <c r="J345" s="13">
        <f>Table3[[#This Row],[Full time monthly cost]]*Table3[[#This Row],[PM NOT financed by RHID]]</f>
        <v>0</v>
      </c>
      <c r="K345" s="147">
        <f>Table3[[#This Row],[PM financed by RHID]]+Table3[[#This Row],[PM NOT financed by RHID]]</f>
        <v>0</v>
      </c>
      <c r="L345" s="17">
        <f>Table3[[#This Row],[Total Staff Cost charged to RHID]]+Table3[[#This Row],[Partners contribution to Staff Cost]]</f>
        <v>0</v>
      </c>
      <c r="M345" s="110"/>
      <c r="N345" s="110"/>
      <c r="O345" s="14">
        <f>Table3[[#This Row],[Non-Staff Cost financed by RHID]]+Table3[[#This Row],[Non-Staff Cost NOT financed by RHID]]</f>
        <v>0</v>
      </c>
      <c r="P345" s="142"/>
      <c r="Q345" s="142"/>
    </row>
    <row r="346" spans="1:17" x14ac:dyDescent="0.35">
      <c r="A346" s="114"/>
      <c r="B346" s="112"/>
      <c r="C346" s="112"/>
      <c r="D346" s="115"/>
      <c r="E346" s="112"/>
      <c r="F346" s="116"/>
      <c r="G346" s="149"/>
      <c r="H346" s="13">
        <f>Table3[[#This Row],[Full time monthly cost]]*Table3[[#This Row],[PM financed by RHID]]</f>
        <v>0</v>
      </c>
      <c r="I346" s="149"/>
      <c r="J346" s="13">
        <f>Table3[[#This Row],[Full time monthly cost]]*Table3[[#This Row],[PM NOT financed by RHID]]</f>
        <v>0</v>
      </c>
      <c r="K346" s="147">
        <f>Table3[[#This Row],[PM financed by RHID]]+Table3[[#This Row],[PM NOT financed by RHID]]</f>
        <v>0</v>
      </c>
      <c r="L346" s="17">
        <f>Table3[[#This Row],[Total Staff Cost charged to RHID]]+Table3[[#This Row],[Partners contribution to Staff Cost]]</f>
        <v>0</v>
      </c>
      <c r="M346" s="110"/>
      <c r="N346" s="110"/>
      <c r="O346" s="14">
        <f>Table3[[#This Row],[Non-Staff Cost financed by RHID]]+Table3[[#This Row],[Non-Staff Cost NOT financed by RHID]]</f>
        <v>0</v>
      </c>
      <c r="P346" s="142"/>
      <c r="Q346" s="142"/>
    </row>
    <row r="347" spans="1:17" x14ac:dyDescent="0.35">
      <c r="A347" s="114"/>
      <c r="B347" s="112"/>
      <c r="C347" s="112"/>
      <c r="D347" s="115"/>
      <c r="E347" s="112"/>
      <c r="F347" s="116"/>
      <c r="G347" s="149"/>
      <c r="H347" s="13">
        <f>Table3[[#This Row],[Full time monthly cost]]*Table3[[#This Row],[PM financed by RHID]]</f>
        <v>0</v>
      </c>
      <c r="I347" s="149"/>
      <c r="J347" s="13">
        <f>Table3[[#This Row],[Full time monthly cost]]*Table3[[#This Row],[PM NOT financed by RHID]]</f>
        <v>0</v>
      </c>
      <c r="K347" s="147">
        <f>Table3[[#This Row],[PM financed by RHID]]+Table3[[#This Row],[PM NOT financed by RHID]]</f>
        <v>0</v>
      </c>
      <c r="L347" s="17">
        <f>Table3[[#This Row],[Total Staff Cost charged to RHID]]+Table3[[#This Row],[Partners contribution to Staff Cost]]</f>
        <v>0</v>
      </c>
      <c r="M347" s="110"/>
      <c r="N347" s="110"/>
      <c r="O347" s="14">
        <f>Table3[[#This Row],[Non-Staff Cost financed by RHID]]+Table3[[#This Row],[Non-Staff Cost NOT financed by RHID]]</f>
        <v>0</v>
      </c>
      <c r="P347" s="142"/>
      <c r="Q347" s="142"/>
    </row>
    <row r="348" spans="1:17" x14ac:dyDescent="0.35">
      <c r="A348" s="114"/>
      <c r="B348" s="112"/>
      <c r="C348" s="112"/>
      <c r="D348" s="115"/>
      <c r="E348" s="112"/>
      <c r="F348" s="116"/>
      <c r="G348" s="149"/>
      <c r="H348" s="13">
        <f>Table3[[#This Row],[Full time monthly cost]]*Table3[[#This Row],[PM financed by RHID]]</f>
        <v>0</v>
      </c>
      <c r="I348" s="149"/>
      <c r="J348" s="13">
        <f>Table3[[#This Row],[Full time monthly cost]]*Table3[[#This Row],[PM NOT financed by RHID]]</f>
        <v>0</v>
      </c>
      <c r="K348" s="147">
        <f>Table3[[#This Row],[PM financed by RHID]]+Table3[[#This Row],[PM NOT financed by RHID]]</f>
        <v>0</v>
      </c>
      <c r="L348" s="17">
        <f>Table3[[#This Row],[Total Staff Cost charged to RHID]]+Table3[[#This Row],[Partners contribution to Staff Cost]]</f>
        <v>0</v>
      </c>
      <c r="M348" s="110"/>
      <c r="N348" s="110"/>
      <c r="O348" s="14">
        <f>Table3[[#This Row],[Non-Staff Cost financed by RHID]]+Table3[[#This Row],[Non-Staff Cost NOT financed by RHID]]</f>
        <v>0</v>
      </c>
      <c r="P348" s="142"/>
      <c r="Q348" s="142"/>
    </row>
    <row r="349" spans="1:17" x14ac:dyDescent="0.35">
      <c r="A349" s="114"/>
      <c r="B349" s="112"/>
      <c r="C349" s="112"/>
      <c r="D349" s="115"/>
      <c r="E349" s="112"/>
      <c r="F349" s="116"/>
      <c r="G349" s="149"/>
      <c r="H349" s="13">
        <f>Table3[[#This Row],[Full time monthly cost]]*Table3[[#This Row],[PM financed by RHID]]</f>
        <v>0</v>
      </c>
      <c r="I349" s="149"/>
      <c r="J349" s="13">
        <f>Table3[[#This Row],[Full time monthly cost]]*Table3[[#This Row],[PM NOT financed by RHID]]</f>
        <v>0</v>
      </c>
      <c r="K349" s="147">
        <f>Table3[[#This Row],[PM financed by RHID]]+Table3[[#This Row],[PM NOT financed by RHID]]</f>
        <v>0</v>
      </c>
      <c r="L349" s="17">
        <f>Table3[[#This Row],[Total Staff Cost charged to RHID]]+Table3[[#This Row],[Partners contribution to Staff Cost]]</f>
        <v>0</v>
      </c>
      <c r="M349" s="110"/>
      <c r="N349" s="110"/>
      <c r="O349" s="14">
        <f>Table3[[#This Row],[Non-Staff Cost financed by RHID]]+Table3[[#This Row],[Non-Staff Cost NOT financed by RHID]]</f>
        <v>0</v>
      </c>
      <c r="P349" s="142"/>
      <c r="Q349" s="142"/>
    </row>
    <row r="350" spans="1:17" x14ac:dyDescent="0.35">
      <c r="A350" s="114"/>
      <c r="B350" s="112"/>
      <c r="C350" s="112"/>
      <c r="D350" s="115"/>
      <c r="E350" s="112"/>
      <c r="F350" s="116"/>
      <c r="G350" s="149"/>
      <c r="H350" s="13">
        <f>Table3[[#This Row],[Full time monthly cost]]*Table3[[#This Row],[PM financed by RHID]]</f>
        <v>0</v>
      </c>
      <c r="I350" s="149"/>
      <c r="J350" s="13">
        <f>Table3[[#This Row],[Full time monthly cost]]*Table3[[#This Row],[PM NOT financed by RHID]]</f>
        <v>0</v>
      </c>
      <c r="K350" s="147">
        <f>Table3[[#This Row],[PM financed by RHID]]+Table3[[#This Row],[PM NOT financed by RHID]]</f>
        <v>0</v>
      </c>
      <c r="L350" s="17">
        <f>Table3[[#This Row],[Total Staff Cost charged to RHID]]+Table3[[#This Row],[Partners contribution to Staff Cost]]</f>
        <v>0</v>
      </c>
      <c r="M350" s="110"/>
      <c r="N350" s="110"/>
      <c r="O350" s="14">
        <f>Table3[[#This Row],[Non-Staff Cost financed by RHID]]+Table3[[#This Row],[Non-Staff Cost NOT financed by RHID]]</f>
        <v>0</v>
      </c>
      <c r="P350" s="142"/>
      <c r="Q350" s="142"/>
    </row>
    <row r="351" spans="1:17" x14ac:dyDescent="0.35">
      <c r="A351" s="114"/>
      <c r="B351" s="112"/>
      <c r="C351" s="112"/>
      <c r="D351" s="115"/>
      <c r="E351" s="112"/>
      <c r="F351" s="116"/>
      <c r="G351" s="149"/>
      <c r="H351" s="13">
        <f>Table3[[#This Row],[Full time monthly cost]]*Table3[[#This Row],[PM financed by RHID]]</f>
        <v>0</v>
      </c>
      <c r="I351" s="149"/>
      <c r="J351" s="13">
        <f>Table3[[#This Row],[Full time monthly cost]]*Table3[[#This Row],[PM NOT financed by RHID]]</f>
        <v>0</v>
      </c>
      <c r="K351" s="147">
        <f>Table3[[#This Row],[PM financed by RHID]]+Table3[[#This Row],[PM NOT financed by RHID]]</f>
        <v>0</v>
      </c>
      <c r="L351" s="17">
        <f>Table3[[#This Row],[Total Staff Cost charged to RHID]]+Table3[[#This Row],[Partners contribution to Staff Cost]]</f>
        <v>0</v>
      </c>
      <c r="M351" s="110"/>
      <c r="N351" s="110"/>
      <c r="O351" s="14">
        <f>Table3[[#This Row],[Non-Staff Cost financed by RHID]]+Table3[[#This Row],[Non-Staff Cost NOT financed by RHID]]</f>
        <v>0</v>
      </c>
      <c r="P351" s="142"/>
      <c r="Q351" s="142"/>
    </row>
    <row r="352" spans="1:17" x14ac:dyDescent="0.35">
      <c r="A352" s="114"/>
      <c r="B352" s="112"/>
      <c r="C352" s="112"/>
      <c r="D352" s="115"/>
      <c r="E352" s="112"/>
      <c r="F352" s="116"/>
      <c r="G352" s="149"/>
      <c r="H352" s="13">
        <f>Table3[[#This Row],[Full time monthly cost]]*Table3[[#This Row],[PM financed by RHID]]</f>
        <v>0</v>
      </c>
      <c r="I352" s="149"/>
      <c r="J352" s="13">
        <f>Table3[[#This Row],[Full time monthly cost]]*Table3[[#This Row],[PM NOT financed by RHID]]</f>
        <v>0</v>
      </c>
      <c r="K352" s="147">
        <f>Table3[[#This Row],[PM financed by RHID]]+Table3[[#This Row],[PM NOT financed by RHID]]</f>
        <v>0</v>
      </c>
      <c r="L352" s="17">
        <f>Table3[[#This Row],[Total Staff Cost charged to RHID]]+Table3[[#This Row],[Partners contribution to Staff Cost]]</f>
        <v>0</v>
      </c>
      <c r="M352" s="110"/>
      <c r="N352" s="110"/>
      <c r="O352" s="14">
        <f>Table3[[#This Row],[Non-Staff Cost financed by RHID]]+Table3[[#This Row],[Non-Staff Cost NOT financed by RHID]]</f>
        <v>0</v>
      </c>
      <c r="P352" s="142"/>
      <c r="Q352" s="142"/>
    </row>
    <row r="353" spans="1:17" x14ac:dyDescent="0.35">
      <c r="A353" s="114"/>
      <c r="B353" s="112"/>
      <c r="C353" s="112"/>
      <c r="D353" s="115"/>
      <c r="E353" s="112"/>
      <c r="F353" s="116"/>
      <c r="G353" s="149"/>
      <c r="H353" s="13">
        <f>Table3[[#This Row],[Full time monthly cost]]*Table3[[#This Row],[PM financed by RHID]]</f>
        <v>0</v>
      </c>
      <c r="I353" s="149"/>
      <c r="J353" s="13">
        <f>Table3[[#This Row],[Full time monthly cost]]*Table3[[#This Row],[PM NOT financed by RHID]]</f>
        <v>0</v>
      </c>
      <c r="K353" s="147">
        <f>Table3[[#This Row],[PM financed by RHID]]+Table3[[#This Row],[PM NOT financed by RHID]]</f>
        <v>0</v>
      </c>
      <c r="L353" s="17">
        <f>Table3[[#This Row],[Total Staff Cost charged to RHID]]+Table3[[#This Row],[Partners contribution to Staff Cost]]</f>
        <v>0</v>
      </c>
      <c r="M353" s="110"/>
      <c r="N353" s="110"/>
      <c r="O353" s="14">
        <f>Table3[[#This Row],[Non-Staff Cost financed by RHID]]+Table3[[#This Row],[Non-Staff Cost NOT financed by RHID]]</f>
        <v>0</v>
      </c>
      <c r="P353" s="142"/>
      <c r="Q353" s="142"/>
    </row>
    <row r="354" spans="1:17" x14ac:dyDescent="0.35">
      <c r="A354" s="114"/>
      <c r="B354" s="112"/>
      <c r="C354" s="112"/>
      <c r="D354" s="115"/>
      <c r="E354" s="112"/>
      <c r="F354" s="116"/>
      <c r="G354" s="149"/>
      <c r="H354" s="13">
        <f>Table3[[#This Row],[Full time monthly cost]]*Table3[[#This Row],[PM financed by RHID]]</f>
        <v>0</v>
      </c>
      <c r="I354" s="149"/>
      <c r="J354" s="13">
        <f>Table3[[#This Row],[Full time monthly cost]]*Table3[[#This Row],[PM NOT financed by RHID]]</f>
        <v>0</v>
      </c>
      <c r="K354" s="147">
        <f>Table3[[#This Row],[PM financed by RHID]]+Table3[[#This Row],[PM NOT financed by RHID]]</f>
        <v>0</v>
      </c>
      <c r="L354" s="17">
        <f>Table3[[#This Row],[Total Staff Cost charged to RHID]]+Table3[[#This Row],[Partners contribution to Staff Cost]]</f>
        <v>0</v>
      </c>
      <c r="M354" s="110"/>
      <c r="N354" s="110"/>
      <c r="O354" s="14">
        <f>Table3[[#This Row],[Non-Staff Cost financed by RHID]]+Table3[[#This Row],[Non-Staff Cost NOT financed by RHID]]</f>
        <v>0</v>
      </c>
      <c r="P354" s="142"/>
      <c r="Q354" s="142"/>
    </row>
    <row r="355" spans="1:17" x14ac:dyDescent="0.35">
      <c r="A355" s="114"/>
      <c r="B355" s="112"/>
      <c r="C355" s="112"/>
      <c r="D355" s="115"/>
      <c r="E355" s="112"/>
      <c r="F355" s="116"/>
      <c r="G355" s="149"/>
      <c r="H355" s="13">
        <f>Table3[[#This Row],[Full time monthly cost]]*Table3[[#This Row],[PM financed by RHID]]</f>
        <v>0</v>
      </c>
      <c r="I355" s="149"/>
      <c r="J355" s="13">
        <f>Table3[[#This Row],[Full time monthly cost]]*Table3[[#This Row],[PM NOT financed by RHID]]</f>
        <v>0</v>
      </c>
      <c r="K355" s="147">
        <f>Table3[[#This Row],[PM financed by RHID]]+Table3[[#This Row],[PM NOT financed by RHID]]</f>
        <v>0</v>
      </c>
      <c r="L355" s="17">
        <f>Table3[[#This Row],[Total Staff Cost charged to RHID]]+Table3[[#This Row],[Partners contribution to Staff Cost]]</f>
        <v>0</v>
      </c>
      <c r="M355" s="110"/>
      <c r="N355" s="110"/>
      <c r="O355" s="14">
        <f>Table3[[#This Row],[Non-Staff Cost financed by RHID]]+Table3[[#This Row],[Non-Staff Cost NOT financed by RHID]]</f>
        <v>0</v>
      </c>
      <c r="P355" s="142"/>
      <c r="Q355" s="142"/>
    </row>
    <row r="356" spans="1:17" x14ac:dyDescent="0.35">
      <c r="A356" s="114"/>
      <c r="B356" s="112"/>
      <c r="C356" s="112"/>
      <c r="D356" s="115"/>
      <c r="E356" s="112"/>
      <c r="F356" s="116"/>
      <c r="G356" s="149"/>
      <c r="H356" s="13">
        <f>Table3[[#This Row],[Full time monthly cost]]*Table3[[#This Row],[PM financed by RHID]]</f>
        <v>0</v>
      </c>
      <c r="I356" s="149"/>
      <c r="J356" s="13">
        <f>Table3[[#This Row],[Full time monthly cost]]*Table3[[#This Row],[PM NOT financed by RHID]]</f>
        <v>0</v>
      </c>
      <c r="K356" s="147">
        <f>Table3[[#This Row],[PM financed by RHID]]+Table3[[#This Row],[PM NOT financed by RHID]]</f>
        <v>0</v>
      </c>
      <c r="L356" s="17">
        <f>Table3[[#This Row],[Total Staff Cost charged to RHID]]+Table3[[#This Row],[Partners contribution to Staff Cost]]</f>
        <v>0</v>
      </c>
      <c r="M356" s="110"/>
      <c r="N356" s="110"/>
      <c r="O356" s="14">
        <f>Table3[[#This Row],[Non-Staff Cost financed by RHID]]+Table3[[#This Row],[Non-Staff Cost NOT financed by RHID]]</f>
        <v>0</v>
      </c>
      <c r="P356" s="142"/>
      <c r="Q356" s="142"/>
    </row>
    <row r="357" spans="1:17" x14ac:dyDescent="0.35">
      <c r="A357" s="114"/>
      <c r="B357" s="112"/>
      <c r="C357" s="112"/>
      <c r="D357" s="115"/>
      <c r="E357" s="112"/>
      <c r="F357" s="116"/>
      <c r="G357" s="149"/>
      <c r="H357" s="13">
        <f>Table3[[#This Row],[Full time monthly cost]]*Table3[[#This Row],[PM financed by RHID]]</f>
        <v>0</v>
      </c>
      <c r="I357" s="149"/>
      <c r="J357" s="13">
        <f>Table3[[#This Row],[Full time monthly cost]]*Table3[[#This Row],[PM NOT financed by RHID]]</f>
        <v>0</v>
      </c>
      <c r="K357" s="147">
        <f>Table3[[#This Row],[PM financed by RHID]]+Table3[[#This Row],[PM NOT financed by RHID]]</f>
        <v>0</v>
      </c>
      <c r="L357" s="17">
        <f>Table3[[#This Row],[Total Staff Cost charged to RHID]]+Table3[[#This Row],[Partners contribution to Staff Cost]]</f>
        <v>0</v>
      </c>
      <c r="M357" s="110"/>
      <c r="N357" s="110"/>
      <c r="O357" s="14">
        <f>Table3[[#This Row],[Non-Staff Cost financed by RHID]]+Table3[[#This Row],[Non-Staff Cost NOT financed by RHID]]</f>
        <v>0</v>
      </c>
      <c r="P357" s="142"/>
      <c r="Q357" s="142"/>
    </row>
    <row r="358" spans="1:17" x14ac:dyDescent="0.35">
      <c r="A358" s="114"/>
      <c r="B358" s="112"/>
      <c r="C358" s="112"/>
      <c r="D358" s="115"/>
      <c r="E358" s="112"/>
      <c r="F358" s="116"/>
      <c r="G358" s="149"/>
      <c r="H358" s="13">
        <f>Table3[[#This Row],[Full time monthly cost]]*Table3[[#This Row],[PM financed by RHID]]</f>
        <v>0</v>
      </c>
      <c r="I358" s="149"/>
      <c r="J358" s="13">
        <f>Table3[[#This Row],[Full time monthly cost]]*Table3[[#This Row],[PM NOT financed by RHID]]</f>
        <v>0</v>
      </c>
      <c r="K358" s="147">
        <f>Table3[[#This Row],[PM financed by RHID]]+Table3[[#This Row],[PM NOT financed by RHID]]</f>
        <v>0</v>
      </c>
      <c r="L358" s="17">
        <f>Table3[[#This Row],[Total Staff Cost charged to RHID]]+Table3[[#This Row],[Partners contribution to Staff Cost]]</f>
        <v>0</v>
      </c>
      <c r="M358" s="110"/>
      <c r="N358" s="110"/>
      <c r="O358" s="14">
        <f>Table3[[#This Row],[Non-Staff Cost financed by RHID]]+Table3[[#This Row],[Non-Staff Cost NOT financed by RHID]]</f>
        <v>0</v>
      </c>
      <c r="P358" s="142"/>
      <c r="Q358" s="142"/>
    </row>
    <row r="359" spans="1:17" x14ac:dyDescent="0.35">
      <c r="A359" s="114"/>
      <c r="B359" s="112"/>
      <c r="C359" s="112"/>
      <c r="D359" s="115"/>
      <c r="E359" s="112"/>
      <c r="F359" s="116"/>
      <c r="G359" s="149"/>
      <c r="H359" s="13">
        <f>Table3[[#This Row],[Full time monthly cost]]*Table3[[#This Row],[PM financed by RHID]]</f>
        <v>0</v>
      </c>
      <c r="I359" s="149"/>
      <c r="J359" s="13">
        <f>Table3[[#This Row],[Full time monthly cost]]*Table3[[#This Row],[PM NOT financed by RHID]]</f>
        <v>0</v>
      </c>
      <c r="K359" s="147">
        <f>Table3[[#This Row],[PM financed by RHID]]+Table3[[#This Row],[PM NOT financed by RHID]]</f>
        <v>0</v>
      </c>
      <c r="L359" s="17">
        <f>Table3[[#This Row],[Total Staff Cost charged to RHID]]+Table3[[#This Row],[Partners contribution to Staff Cost]]</f>
        <v>0</v>
      </c>
      <c r="M359" s="110"/>
      <c r="N359" s="110"/>
      <c r="O359" s="14">
        <f>Table3[[#This Row],[Non-Staff Cost financed by RHID]]+Table3[[#This Row],[Non-Staff Cost NOT financed by RHID]]</f>
        <v>0</v>
      </c>
      <c r="P359" s="142"/>
      <c r="Q359" s="142"/>
    </row>
    <row r="360" spans="1:17" x14ac:dyDescent="0.35">
      <c r="A360" s="114"/>
      <c r="B360" s="112"/>
      <c r="C360" s="112"/>
      <c r="D360" s="115"/>
      <c r="E360" s="112"/>
      <c r="F360" s="116"/>
      <c r="G360" s="149"/>
      <c r="H360" s="13">
        <f>Table3[[#This Row],[Full time monthly cost]]*Table3[[#This Row],[PM financed by RHID]]</f>
        <v>0</v>
      </c>
      <c r="I360" s="149"/>
      <c r="J360" s="13">
        <f>Table3[[#This Row],[Full time monthly cost]]*Table3[[#This Row],[PM NOT financed by RHID]]</f>
        <v>0</v>
      </c>
      <c r="K360" s="147">
        <f>Table3[[#This Row],[PM financed by RHID]]+Table3[[#This Row],[PM NOT financed by RHID]]</f>
        <v>0</v>
      </c>
      <c r="L360" s="17">
        <f>Table3[[#This Row],[Total Staff Cost charged to RHID]]+Table3[[#This Row],[Partners contribution to Staff Cost]]</f>
        <v>0</v>
      </c>
      <c r="M360" s="110"/>
      <c r="N360" s="110"/>
      <c r="O360" s="14">
        <f>Table3[[#This Row],[Non-Staff Cost financed by RHID]]+Table3[[#This Row],[Non-Staff Cost NOT financed by RHID]]</f>
        <v>0</v>
      </c>
      <c r="P360" s="142"/>
      <c r="Q360" s="142"/>
    </row>
    <row r="361" spans="1:17" x14ac:dyDescent="0.35">
      <c r="A361" s="114"/>
      <c r="B361" s="112"/>
      <c r="C361" s="112"/>
      <c r="D361" s="115"/>
      <c r="E361" s="112"/>
      <c r="F361" s="116"/>
      <c r="G361" s="149"/>
      <c r="H361" s="13">
        <f>Table3[[#This Row],[Full time monthly cost]]*Table3[[#This Row],[PM financed by RHID]]</f>
        <v>0</v>
      </c>
      <c r="I361" s="149"/>
      <c r="J361" s="13">
        <f>Table3[[#This Row],[Full time monthly cost]]*Table3[[#This Row],[PM NOT financed by RHID]]</f>
        <v>0</v>
      </c>
      <c r="K361" s="147">
        <f>Table3[[#This Row],[PM financed by RHID]]+Table3[[#This Row],[PM NOT financed by RHID]]</f>
        <v>0</v>
      </c>
      <c r="L361" s="17">
        <f>Table3[[#This Row],[Total Staff Cost charged to RHID]]+Table3[[#This Row],[Partners contribution to Staff Cost]]</f>
        <v>0</v>
      </c>
      <c r="M361" s="110"/>
      <c r="N361" s="110"/>
      <c r="O361" s="14">
        <f>Table3[[#This Row],[Non-Staff Cost financed by RHID]]+Table3[[#This Row],[Non-Staff Cost NOT financed by RHID]]</f>
        <v>0</v>
      </c>
      <c r="P361" s="142"/>
      <c r="Q361" s="142"/>
    </row>
    <row r="362" spans="1:17" x14ac:dyDescent="0.35">
      <c r="A362" s="114"/>
      <c r="B362" s="112"/>
      <c r="C362" s="112"/>
      <c r="D362" s="115"/>
      <c r="E362" s="112"/>
      <c r="F362" s="116"/>
      <c r="G362" s="149"/>
      <c r="H362" s="13">
        <f>Table3[[#This Row],[Full time monthly cost]]*Table3[[#This Row],[PM financed by RHID]]</f>
        <v>0</v>
      </c>
      <c r="I362" s="149"/>
      <c r="J362" s="13">
        <f>Table3[[#This Row],[Full time monthly cost]]*Table3[[#This Row],[PM NOT financed by RHID]]</f>
        <v>0</v>
      </c>
      <c r="K362" s="147">
        <f>Table3[[#This Row],[PM financed by RHID]]+Table3[[#This Row],[PM NOT financed by RHID]]</f>
        <v>0</v>
      </c>
      <c r="L362" s="17">
        <f>Table3[[#This Row],[Total Staff Cost charged to RHID]]+Table3[[#This Row],[Partners contribution to Staff Cost]]</f>
        <v>0</v>
      </c>
      <c r="M362" s="110"/>
      <c r="N362" s="110"/>
      <c r="O362" s="14">
        <f>Table3[[#This Row],[Non-Staff Cost financed by RHID]]+Table3[[#This Row],[Non-Staff Cost NOT financed by RHID]]</f>
        <v>0</v>
      </c>
      <c r="P362" s="142"/>
      <c r="Q362" s="142"/>
    </row>
    <row r="363" spans="1:17" x14ac:dyDescent="0.35">
      <c r="A363" s="114"/>
      <c r="B363" s="112"/>
      <c r="C363" s="112"/>
      <c r="D363" s="115"/>
      <c r="E363" s="112"/>
      <c r="F363" s="116"/>
      <c r="G363" s="149"/>
      <c r="H363" s="13">
        <f>Table3[[#This Row],[Full time monthly cost]]*Table3[[#This Row],[PM financed by RHID]]</f>
        <v>0</v>
      </c>
      <c r="I363" s="149"/>
      <c r="J363" s="13">
        <f>Table3[[#This Row],[Full time monthly cost]]*Table3[[#This Row],[PM NOT financed by RHID]]</f>
        <v>0</v>
      </c>
      <c r="K363" s="147">
        <f>Table3[[#This Row],[PM financed by RHID]]+Table3[[#This Row],[PM NOT financed by RHID]]</f>
        <v>0</v>
      </c>
      <c r="L363" s="17">
        <f>Table3[[#This Row],[Total Staff Cost charged to RHID]]+Table3[[#This Row],[Partners contribution to Staff Cost]]</f>
        <v>0</v>
      </c>
      <c r="M363" s="110"/>
      <c r="N363" s="110"/>
      <c r="O363" s="14">
        <f>Table3[[#This Row],[Non-Staff Cost financed by RHID]]+Table3[[#This Row],[Non-Staff Cost NOT financed by RHID]]</f>
        <v>0</v>
      </c>
      <c r="P363" s="142"/>
      <c r="Q363" s="142"/>
    </row>
    <row r="364" spans="1:17" x14ac:dyDescent="0.35">
      <c r="A364" s="114"/>
      <c r="B364" s="112"/>
      <c r="C364" s="112"/>
      <c r="D364" s="115"/>
      <c r="E364" s="112"/>
      <c r="F364" s="116"/>
      <c r="G364" s="149"/>
      <c r="H364" s="13">
        <f>Table3[[#This Row],[Full time monthly cost]]*Table3[[#This Row],[PM financed by RHID]]</f>
        <v>0</v>
      </c>
      <c r="I364" s="149"/>
      <c r="J364" s="13">
        <f>Table3[[#This Row],[Full time monthly cost]]*Table3[[#This Row],[PM NOT financed by RHID]]</f>
        <v>0</v>
      </c>
      <c r="K364" s="147">
        <f>Table3[[#This Row],[PM financed by RHID]]+Table3[[#This Row],[PM NOT financed by RHID]]</f>
        <v>0</v>
      </c>
      <c r="L364" s="17">
        <f>Table3[[#This Row],[Total Staff Cost charged to RHID]]+Table3[[#This Row],[Partners contribution to Staff Cost]]</f>
        <v>0</v>
      </c>
      <c r="M364" s="110"/>
      <c r="N364" s="110"/>
      <c r="O364" s="14">
        <f>Table3[[#This Row],[Non-Staff Cost financed by RHID]]+Table3[[#This Row],[Non-Staff Cost NOT financed by RHID]]</f>
        <v>0</v>
      </c>
      <c r="P364" s="142"/>
      <c r="Q364" s="142"/>
    </row>
    <row r="365" spans="1:17" x14ac:dyDescent="0.35">
      <c r="A365" s="114"/>
      <c r="B365" s="112"/>
      <c r="C365" s="112"/>
      <c r="D365" s="115"/>
      <c r="E365" s="112"/>
      <c r="F365" s="116"/>
      <c r="G365" s="149"/>
      <c r="H365" s="13">
        <f>Table3[[#This Row],[Full time monthly cost]]*Table3[[#This Row],[PM financed by RHID]]</f>
        <v>0</v>
      </c>
      <c r="I365" s="149"/>
      <c r="J365" s="13">
        <f>Table3[[#This Row],[Full time monthly cost]]*Table3[[#This Row],[PM NOT financed by RHID]]</f>
        <v>0</v>
      </c>
      <c r="K365" s="147">
        <f>Table3[[#This Row],[PM financed by RHID]]+Table3[[#This Row],[PM NOT financed by RHID]]</f>
        <v>0</v>
      </c>
      <c r="L365" s="17">
        <f>Table3[[#This Row],[Total Staff Cost charged to RHID]]+Table3[[#This Row],[Partners contribution to Staff Cost]]</f>
        <v>0</v>
      </c>
      <c r="M365" s="110"/>
      <c r="N365" s="110"/>
      <c r="O365" s="14">
        <f>Table3[[#This Row],[Non-Staff Cost financed by RHID]]+Table3[[#This Row],[Non-Staff Cost NOT financed by RHID]]</f>
        <v>0</v>
      </c>
      <c r="P365" s="142"/>
      <c r="Q365" s="142"/>
    </row>
    <row r="366" spans="1:17" x14ac:dyDescent="0.35">
      <c r="A366" s="114"/>
      <c r="B366" s="112"/>
      <c r="C366" s="112"/>
      <c r="D366" s="115"/>
      <c r="E366" s="112"/>
      <c r="F366" s="116"/>
      <c r="G366" s="149"/>
      <c r="H366" s="13">
        <f>Table3[[#This Row],[Full time monthly cost]]*Table3[[#This Row],[PM financed by RHID]]</f>
        <v>0</v>
      </c>
      <c r="I366" s="149"/>
      <c r="J366" s="13">
        <f>Table3[[#This Row],[Full time monthly cost]]*Table3[[#This Row],[PM NOT financed by RHID]]</f>
        <v>0</v>
      </c>
      <c r="K366" s="147">
        <f>Table3[[#This Row],[PM financed by RHID]]+Table3[[#This Row],[PM NOT financed by RHID]]</f>
        <v>0</v>
      </c>
      <c r="L366" s="17">
        <f>Table3[[#This Row],[Total Staff Cost charged to RHID]]+Table3[[#This Row],[Partners contribution to Staff Cost]]</f>
        <v>0</v>
      </c>
      <c r="M366" s="110"/>
      <c r="N366" s="110"/>
      <c r="O366" s="14">
        <f>Table3[[#This Row],[Non-Staff Cost financed by RHID]]+Table3[[#This Row],[Non-Staff Cost NOT financed by RHID]]</f>
        <v>0</v>
      </c>
      <c r="P366" s="142"/>
      <c r="Q366" s="142"/>
    </row>
    <row r="367" spans="1:17" x14ac:dyDescent="0.35">
      <c r="A367" s="114"/>
      <c r="B367" s="112"/>
      <c r="C367" s="112"/>
      <c r="D367" s="115"/>
      <c r="E367" s="112"/>
      <c r="F367" s="116"/>
      <c r="G367" s="149"/>
      <c r="H367" s="13">
        <f>Table3[[#This Row],[Full time monthly cost]]*Table3[[#This Row],[PM financed by RHID]]</f>
        <v>0</v>
      </c>
      <c r="I367" s="149"/>
      <c r="J367" s="13">
        <f>Table3[[#This Row],[Full time monthly cost]]*Table3[[#This Row],[PM NOT financed by RHID]]</f>
        <v>0</v>
      </c>
      <c r="K367" s="147">
        <f>Table3[[#This Row],[PM financed by RHID]]+Table3[[#This Row],[PM NOT financed by RHID]]</f>
        <v>0</v>
      </c>
      <c r="L367" s="17">
        <f>Table3[[#This Row],[Total Staff Cost charged to RHID]]+Table3[[#This Row],[Partners contribution to Staff Cost]]</f>
        <v>0</v>
      </c>
      <c r="M367" s="110"/>
      <c r="N367" s="110"/>
      <c r="O367" s="14">
        <f>Table3[[#This Row],[Non-Staff Cost financed by RHID]]+Table3[[#This Row],[Non-Staff Cost NOT financed by RHID]]</f>
        <v>0</v>
      </c>
      <c r="P367" s="142"/>
      <c r="Q367" s="142"/>
    </row>
    <row r="368" spans="1:17" x14ac:dyDescent="0.35">
      <c r="A368" s="114"/>
      <c r="B368" s="112"/>
      <c r="C368" s="112"/>
      <c r="D368" s="115"/>
      <c r="E368" s="112"/>
      <c r="F368" s="116"/>
      <c r="G368" s="149"/>
      <c r="H368" s="13">
        <f>Table3[[#This Row],[Full time monthly cost]]*Table3[[#This Row],[PM financed by RHID]]</f>
        <v>0</v>
      </c>
      <c r="I368" s="149"/>
      <c r="J368" s="13">
        <f>Table3[[#This Row],[Full time monthly cost]]*Table3[[#This Row],[PM NOT financed by RHID]]</f>
        <v>0</v>
      </c>
      <c r="K368" s="147">
        <f>Table3[[#This Row],[PM financed by RHID]]+Table3[[#This Row],[PM NOT financed by RHID]]</f>
        <v>0</v>
      </c>
      <c r="L368" s="17">
        <f>Table3[[#This Row],[Total Staff Cost charged to RHID]]+Table3[[#This Row],[Partners contribution to Staff Cost]]</f>
        <v>0</v>
      </c>
      <c r="M368" s="110"/>
      <c r="N368" s="110"/>
      <c r="O368" s="14">
        <f>Table3[[#This Row],[Non-Staff Cost financed by RHID]]+Table3[[#This Row],[Non-Staff Cost NOT financed by RHID]]</f>
        <v>0</v>
      </c>
      <c r="P368" s="142"/>
      <c r="Q368" s="142"/>
    </row>
    <row r="369" spans="1:17" x14ac:dyDescent="0.35">
      <c r="A369" s="114"/>
      <c r="B369" s="112"/>
      <c r="C369" s="112"/>
      <c r="D369" s="115"/>
      <c r="E369" s="112"/>
      <c r="F369" s="116"/>
      <c r="G369" s="149"/>
      <c r="H369" s="13">
        <f>Table3[[#This Row],[Full time monthly cost]]*Table3[[#This Row],[PM financed by RHID]]</f>
        <v>0</v>
      </c>
      <c r="I369" s="149"/>
      <c r="J369" s="13">
        <f>Table3[[#This Row],[Full time monthly cost]]*Table3[[#This Row],[PM NOT financed by RHID]]</f>
        <v>0</v>
      </c>
      <c r="K369" s="147">
        <f>Table3[[#This Row],[PM financed by RHID]]+Table3[[#This Row],[PM NOT financed by RHID]]</f>
        <v>0</v>
      </c>
      <c r="L369" s="17">
        <f>Table3[[#This Row],[Total Staff Cost charged to RHID]]+Table3[[#This Row],[Partners contribution to Staff Cost]]</f>
        <v>0</v>
      </c>
      <c r="M369" s="110"/>
      <c r="N369" s="110"/>
      <c r="O369" s="14">
        <f>Table3[[#This Row],[Non-Staff Cost financed by RHID]]+Table3[[#This Row],[Non-Staff Cost NOT financed by RHID]]</f>
        <v>0</v>
      </c>
      <c r="P369" s="142"/>
      <c r="Q369" s="142"/>
    </row>
    <row r="370" spans="1:17" x14ac:dyDescent="0.35">
      <c r="A370" s="114"/>
      <c r="B370" s="112"/>
      <c r="C370" s="112"/>
      <c r="D370" s="115"/>
      <c r="E370" s="112"/>
      <c r="F370" s="116"/>
      <c r="G370" s="149"/>
      <c r="H370" s="13">
        <f>Table3[[#This Row],[Full time monthly cost]]*Table3[[#This Row],[PM financed by RHID]]</f>
        <v>0</v>
      </c>
      <c r="I370" s="149"/>
      <c r="J370" s="13">
        <f>Table3[[#This Row],[Full time monthly cost]]*Table3[[#This Row],[PM NOT financed by RHID]]</f>
        <v>0</v>
      </c>
      <c r="K370" s="147">
        <f>Table3[[#This Row],[PM financed by RHID]]+Table3[[#This Row],[PM NOT financed by RHID]]</f>
        <v>0</v>
      </c>
      <c r="L370" s="17">
        <f>Table3[[#This Row],[Total Staff Cost charged to RHID]]+Table3[[#This Row],[Partners contribution to Staff Cost]]</f>
        <v>0</v>
      </c>
      <c r="M370" s="110"/>
      <c r="N370" s="110"/>
      <c r="O370" s="14">
        <f>Table3[[#This Row],[Non-Staff Cost financed by RHID]]+Table3[[#This Row],[Non-Staff Cost NOT financed by RHID]]</f>
        <v>0</v>
      </c>
      <c r="P370" s="142"/>
      <c r="Q370" s="142"/>
    </row>
    <row r="371" spans="1:17" x14ac:dyDescent="0.35">
      <c r="A371" s="114"/>
      <c r="B371" s="112"/>
      <c r="C371" s="112"/>
      <c r="D371" s="115"/>
      <c r="E371" s="112"/>
      <c r="F371" s="116"/>
      <c r="G371" s="149"/>
      <c r="H371" s="13">
        <f>Table3[[#This Row],[Full time monthly cost]]*Table3[[#This Row],[PM financed by RHID]]</f>
        <v>0</v>
      </c>
      <c r="I371" s="149"/>
      <c r="J371" s="13">
        <f>Table3[[#This Row],[Full time monthly cost]]*Table3[[#This Row],[PM NOT financed by RHID]]</f>
        <v>0</v>
      </c>
      <c r="K371" s="147">
        <f>Table3[[#This Row],[PM financed by RHID]]+Table3[[#This Row],[PM NOT financed by RHID]]</f>
        <v>0</v>
      </c>
      <c r="L371" s="17">
        <f>Table3[[#This Row],[Total Staff Cost charged to RHID]]+Table3[[#This Row],[Partners contribution to Staff Cost]]</f>
        <v>0</v>
      </c>
      <c r="M371" s="110"/>
      <c r="N371" s="110"/>
      <c r="O371" s="14">
        <f>Table3[[#This Row],[Non-Staff Cost financed by RHID]]+Table3[[#This Row],[Non-Staff Cost NOT financed by RHID]]</f>
        <v>0</v>
      </c>
      <c r="P371" s="142"/>
      <c r="Q371" s="142"/>
    </row>
    <row r="372" spans="1:17" x14ac:dyDescent="0.35">
      <c r="A372" s="114"/>
      <c r="B372" s="112"/>
      <c r="C372" s="112"/>
      <c r="D372" s="115"/>
      <c r="E372" s="112"/>
      <c r="F372" s="116"/>
      <c r="G372" s="149"/>
      <c r="H372" s="13">
        <f>Table3[[#This Row],[Full time monthly cost]]*Table3[[#This Row],[PM financed by RHID]]</f>
        <v>0</v>
      </c>
      <c r="I372" s="149"/>
      <c r="J372" s="13">
        <f>Table3[[#This Row],[Full time monthly cost]]*Table3[[#This Row],[PM NOT financed by RHID]]</f>
        <v>0</v>
      </c>
      <c r="K372" s="147">
        <f>Table3[[#This Row],[PM financed by RHID]]+Table3[[#This Row],[PM NOT financed by RHID]]</f>
        <v>0</v>
      </c>
      <c r="L372" s="17">
        <f>Table3[[#This Row],[Total Staff Cost charged to RHID]]+Table3[[#This Row],[Partners contribution to Staff Cost]]</f>
        <v>0</v>
      </c>
      <c r="M372" s="110"/>
      <c r="N372" s="110"/>
      <c r="O372" s="14">
        <f>Table3[[#This Row],[Non-Staff Cost financed by RHID]]+Table3[[#This Row],[Non-Staff Cost NOT financed by RHID]]</f>
        <v>0</v>
      </c>
      <c r="P372" s="142"/>
      <c r="Q372" s="142"/>
    </row>
    <row r="373" spans="1:17" x14ac:dyDescent="0.35">
      <c r="A373" s="114"/>
      <c r="B373" s="112"/>
      <c r="C373" s="112"/>
      <c r="D373" s="115"/>
      <c r="E373" s="112"/>
      <c r="F373" s="116"/>
      <c r="G373" s="149"/>
      <c r="H373" s="13">
        <f>Table3[[#This Row],[Full time monthly cost]]*Table3[[#This Row],[PM financed by RHID]]</f>
        <v>0</v>
      </c>
      <c r="I373" s="149"/>
      <c r="J373" s="13">
        <f>Table3[[#This Row],[Full time monthly cost]]*Table3[[#This Row],[PM NOT financed by RHID]]</f>
        <v>0</v>
      </c>
      <c r="K373" s="147">
        <f>Table3[[#This Row],[PM financed by RHID]]+Table3[[#This Row],[PM NOT financed by RHID]]</f>
        <v>0</v>
      </c>
      <c r="L373" s="17">
        <f>Table3[[#This Row],[Total Staff Cost charged to RHID]]+Table3[[#This Row],[Partners contribution to Staff Cost]]</f>
        <v>0</v>
      </c>
      <c r="M373" s="110"/>
      <c r="N373" s="110"/>
      <c r="O373" s="14">
        <f>Table3[[#This Row],[Non-Staff Cost financed by RHID]]+Table3[[#This Row],[Non-Staff Cost NOT financed by RHID]]</f>
        <v>0</v>
      </c>
      <c r="P373" s="142"/>
      <c r="Q373" s="142"/>
    </row>
    <row r="374" spans="1:17" x14ac:dyDescent="0.35">
      <c r="A374" s="114"/>
      <c r="B374" s="112"/>
      <c r="C374" s="112"/>
      <c r="D374" s="115"/>
      <c r="E374" s="112"/>
      <c r="F374" s="116"/>
      <c r="G374" s="149"/>
      <c r="H374" s="13">
        <f>Table3[[#This Row],[Full time monthly cost]]*Table3[[#This Row],[PM financed by RHID]]</f>
        <v>0</v>
      </c>
      <c r="I374" s="149"/>
      <c r="J374" s="13">
        <f>Table3[[#This Row],[Full time monthly cost]]*Table3[[#This Row],[PM NOT financed by RHID]]</f>
        <v>0</v>
      </c>
      <c r="K374" s="147">
        <f>Table3[[#This Row],[PM financed by RHID]]+Table3[[#This Row],[PM NOT financed by RHID]]</f>
        <v>0</v>
      </c>
      <c r="L374" s="17">
        <f>Table3[[#This Row],[Total Staff Cost charged to RHID]]+Table3[[#This Row],[Partners contribution to Staff Cost]]</f>
        <v>0</v>
      </c>
      <c r="M374" s="110"/>
      <c r="N374" s="110"/>
      <c r="O374" s="14">
        <f>Table3[[#This Row],[Non-Staff Cost financed by RHID]]+Table3[[#This Row],[Non-Staff Cost NOT financed by RHID]]</f>
        <v>0</v>
      </c>
      <c r="P374" s="142"/>
      <c r="Q374" s="142"/>
    </row>
    <row r="375" spans="1:17" x14ac:dyDescent="0.35">
      <c r="A375" s="114"/>
      <c r="B375" s="112"/>
      <c r="C375" s="112"/>
      <c r="D375" s="115"/>
      <c r="E375" s="112"/>
      <c r="F375" s="116"/>
      <c r="G375" s="149"/>
      <c r="H375" s="13">
        <f>Table3[[#This Row],[Full time monthly cost]]*Table3[[#This Row],[PM financed by RHID]]</f>
        <v>0</v>
      </c>
      <c r="I375" s="149"/>
      <c r="J375" s="13">
        <f>Table3[[#This Row],[Full time monthly cost]]*Table3[[#This Row],[PM NOT financed by RHID]]</f>
        <v>0</v>
      </c>
      <c r="K375" s="147">
        <f>Table3[[#This Row],[PM financed by RHID]]+Table3[[#This Row],[PM NOT financed by RHID]]</f>
        <v>0</v>
      </c>
      <c r="L375" s="17">
        <f>Table3[[#This Row],[Total Staff Cost charged to RHID]]+Table3[[#This Row],[Partners contribution to Staff Cost]]</f>
        <v>0</v>
      </c>
      <c r="M375" s="110"/>
      <c r="N375" s="110"/>
      <c r="O375" s="14">
        <f>Table3[[#This Row],[Non-Staff Cost financed by RHID]]+Table3[[#This Row],[Non-Staff Cost NOT financed by RHID]]</f>
        <v>0</v>
      </c>
      <c r="P375" s="142"/>
      <c r="Q375" s="142"/>
    </row>
    <row r="376" spans="1:17" x14ac:dyDescent="0.35">
      <c r="A376" s="114"/>
      <c r="B376" s="112"/>
      <c r="C376" s="112"/>
      <c r="D376" s="115"/>
      <c r="E376" s="112"/>
      <c r="F376" s="116"/>
      <c r="G376" s="149"/>
      <c r="H376" s="13">
        <f>Table3[[#This Row],[Full time monthly cost]]*Table3[[#This Row],[PM financed by RHID]]</f>
        <v>0</v>
      </c>
      <c r="I376" s="149"/>
      <c r="J376" s="13">
        <f>Table3[[#This Row],[Full time monthly cost]]*Table3[[#This Row],[PM NOT financed by RHID]]</f>
        <v>0</v>
      </c>
      <c r="K376" s="147">
        <f>Table3[[#This Row],[PM financed by RHID]]+Table3[[#This Row],[PM NOT financed by RHID]]</f>
        <v>0</v>
      </c>
      <c r="L376" s="17">
        <f>Table3[[#This Row],[Total Staff Cost charged to RHID]]+Table3[[#This Row],[Partners contribution to Staff Cost]]</f>
        <v>0</v>
      </c>
      <c r="M376" s="110"/>
      <c r="N376" s="110"/>
      <c r="O376" s="14">
        <f>Table3[[#This Row],[Non-Staff Cost financed by RHID]]+Table3[[#This Row],[Non-Staff Cost NOT financed by RHID]]</f>
        <v>0</v>
      </c>
      <c r="P376" s="142"/>
      <c r="Q376" s="142"/>
    </row>
    <row r="377" spans="1:17" x14ac:dyDescent="0.35">
      <c r="A377" s="114"/>
      <c r="B377" s="112"/>
      <c r="C377" s="112"/>
      <c r="D377" s="115"/>
      <c r="E377" s="112"/>
      <c r="F377" s="116"/>
      <c r="G377" s="149"/>
      <c r="H377" s="13">
        <f>Table3[[#This Row],[Full time monthly cost]]*Table3[[#This Row],[PM financed by RHID]]</f>
        <v>0</v>
      </c>
      <c r="I377" s="149"/>
      <c r="J377" s="13">
        <f>Table3[[#This Row],[Full time monthly cost]]*Table3[[#This Row],[PM NOT financed by RHID]]</f>
        <v>0</v>
      </c>
      <c r="K377" s="147">
        <f>Table3[[#This Row],[PM financed by RHID]]+Table3[[#This Row],[PM NOT financed by RHID]]</f>
        <v>0</v>
      </c>
      <c r="L377" s="17">
        <f>Table3[[#This Row],[Total Staff Cost charged to RHID]]+Table3[[#This Row],[Partners contribution to Staff Cost]]</f>
        <v>0</v>
      </c>
      <c r="M377" s="110"/>
      <c r="N377" s="110"/>
      <c r="O377" s="14">
        <f>Table3[[#This Row],[Non-Staff Cost financed by RHID]]+Table3[[#This Row],[Non-Staff Cost NOT financed by RHID]]</f>
        <v>0</v>
      </c>
      <c r="P377" s="142"/>
      <c r="Q377" s="142"/>
    </row>
    <row r="378" spans="1:17" x14ac:dyDescent="0.35">
      <c r="A378" s="114"/>
      <c r="B378" s="112"/>
      <c r="C378" s="112"/>
      <c r="D378" s="115"/>
      <c r="E378" s="112"/>
      <c r="F378" s="116"/>
      <c r="G378" s="149"/>
      <c r="H378" s="13">
        <f>Table3[[#This Row],[Full time monthly cost]]*Table3[[#This Row],[PM financed by RHID]]</f>
        <v>0</v>
      </c>
      <c r="I378" s="149"/>
      <c r="J378" s="13">
        <f>Table3[[#This Row],[Full time monthly cost]]*Table3[[#This Row],[PM NOT financed by RHID]]</f>
        <v>0</v>
      </c>
      <c r="K378" s="147">
        <f>Table3[[#This Row],[PM financed by RHID]]+Table3[[#This Row],[PM NOT financed by RHID]]</f>
        <v>0</v>
      </c>
      <c r="L378" s="17">
        <f>Table3[[#This Row],[Total Staff Cost charged to RHID]]+Table3[[#This Row],[Partners contribution to Staff Cost]]</f>
        <v>0</v>
      </c>
      <c r="M378" s="110"/>
      <c r="N378" s="110"/>
      <c r="O378" s="14">
        <f>Table3[[#This Row],[Non-Staff Cost financed by RHID]]+Table3[[#This Row],[Non-Staff Cost NOT financed by RHID]]</f>
        <v>0</v>
      </c>
      <c r="P378" s="142"/>
      <c r="Q378" s="142"/>
    </row>
    <row r="379" spans="1:17" x14ac:dyDescent="0.35">
      <c r="A379" s="114"/>
      <c r="B379" s="112"/>
      <c r="C379" s="112"/>
      <c r="D379" s="115"/>
      <c r="E379" s="112"/>
      <c r="F379" s="116"/>
      <c r="G379" s="149"/>
      <c r="H379" s="13">
        <f>Table3[[#This Row],[Full time monthly cost]]*Table3[[#This Row],[PM financed by RHID]]</f>
        <v>0</v>
      </c>
      <c r="I379" s="149"/>
      <c r="J379" s="13">
        <f>Table3[[#This Row],[Full time monthly cost]]*Table3[[#This Row],[PM NOT financed by RHID]]</f>
        <v>0</v>
      </c>
      <c r="K379" s="147">
        <f>Table3[[#This Row],[PM financed by RHID]]+Table3[[#This Row],[PM NOT financed by RHID]]</f>
        <v>0</v>
      </c>
      <c r="L379" s="17">
        <f>Table3[[#This Row],[Total Staff Cost charged to RHID]]+Table3[[#This Row],[Partners contribution to Staff Cost]]</f>
        <v>0</v>
      </c>
      <c r="M379" s="110"/>
      <c r="N379" s="110"/>
      <c r="O379" s="14">
        <f>Table3[[#This Row],[Non-Staff Cost financed by RHID]]+Table3[[#This Row],[Non-Staff Cost NOT financed by RHID]]</f>
        <v>0</v>
      </c>
      <c r="P379" s="142"/>
      <c r="Q379" s="142"/>
    </row>
    <row r="380" spans="1:17" x14ac:dyDescent="0.35">
      <c r="A380" s="114"/>
      <c r="B380" s="112"/>
      <c r="C380" s="112"/>
      <c r="D380" s="115"/>
      <c r="E380" s="112"/>
      <c r="F380" s="116"/>
      <c r="G380" s="149"/>
      <c r="H380" s="13">
        <f>Table3[[#This Row],[Full time monthly cost]]*Table3[[#This Row],[PM financed by RHID]]</f>
        <v>0</v>
      </c>
      <c r="I380" s="149"/>
      <c r="J380" s="13">
        <f>Table3[[#This Row],[Full time monthly cost]]*Table3[[#This Row],[PM NOT financed by RHID]]</f>
        <v>0</v>
      </c>
      <c r="K380" s="147">
        <f>Table3[[#This Row],[PM financed by RHID]]+Table3[[#This Row],[PM NOT financed by RHID]]</f>
        <v>0</v>
      </c>
      <c r="L380" s="17">
        <f>Table3[[#This Row],[Total Staff Cost charged to RHID]]+Table3[[#This Row],[Partners contribution to Staff Cost]]</f>
        <v>0</v>
      </c>
      <c r="M380" s="110"/>
      <c r="N380" s="110"/>
      <c r="O380" s="14">
        <f>Table3[[#This Row],[Non-Staff Cost financed by RHID]]+Table3[[#This Row],[Non-Staff Cost NOT financed by RHID]]</f>
        <v>0</v>
      </c>
      <c r="P380" s="142"/>
      <c r="Q380" s="142"/>
    </row>
    <row r="381" spans="1:17" x14ac:dyDescent="0.35">
      <c r="A381" s="114"/>
      <c r="B381" s="112"/>
      <c r="C381" s="112"/>
      <c r="D381" s="115"/>
      <c r="E381" s="112"/>
      <c r="F381" s="116"/>
      <c r="G381" s="149"/>
      <c r="H381" s="13">
        <f>Table3[[#This Row],[Full time monthly cost]]*Table3[[#This Row],[PM financed by RHID]]</f>
        <v>0</v>
      </c>
      <c r="I381" s="149"/>
      <c r="J381" s="13">
        <f>Table3[[#This Row],[Full time monthly cost]]*Table3[[#This Row],[PM NOT financed by RHID]]</f>
        <v>0</v>
      </c>
      <c r="K381" s="147">
        <f>Table3[[#This Row],[PM financed by RHID]]+Table3[[#This Row],[PM NOT financed by RHID]]</f>
        <v>0</v>
      </c>
      <c r="L381" s="17">
        <f>Table3[[#This Row],[Total Staff Cost charged to RHID]]+Table3[[#This Row],[Partners contribution to Staff Cost]]</f>
        <v>0</v>
      </c>
      <c r="M381" s="110"/>
      <c r="N381" s="110"/>
      <c r="O381" s="14">
        <f>Table3[[#This Row],[Non-Staff Cost financed by RHID]]+Table3[[#This Row],[Non-Staff Cost NOT financed by RHID]]</f>
        <v>0</v>
      </c>
      <c r="P381" s="142"/>
      <c r="Q381" s="142"/>
    </row>
    <row r="382" spans="1:17" x14ac:dyDescent="0.35">
      <c r="A382" s="114"/>
      <c r="B382" s="112"/>
      <c r="C382" s="112"/>
      <c r="D382" s="115"/>
      <c r="E382" s="112"/>
      <c r="F382" s="116"/>
      <c r="G382" s="149"/>
      <c r="H382" s="13">
        <f>Table3[[#This Row],[Full time monthly cost]]*Table3[[#This Row],[PM financed by RHID]]</f>
        <v>0</v>
      </c>
      <c r="I382" s="149"/>
      <c r="J382" s="13">
        <f>Table3[[#This Row],[Full time monthly cost]]*Table3[[#This Row],[PM NOT financed by RHID]]</f>
        <v>0</v>
      </c>
      <c r="K382" s="147">
        <f>Table3[[#This Row],[PM financed by RHID]]+Table3[[#This Row],[PM NOT financed by RHID]]</f>
        <v>0</v>
      </c>
      <c r="L382" s="17">
        <f>Table3[[#This Row],[Total Staff Cost charged to RHID]]+Table3[[#This Row],[Partners contribution to Staff Cost]]</f>
        <v>0</v>
      </c>
      <c r="M382" s="110"/>
      <c r="N382" s="110"/>
      <c r="O382" s="14">
        <f>Table3[[#This Row],[Non-Staff Cost financed by RHID]]+Table3[[#This Row],[Non-Staff Cost NOT financed by RHID]]</f>
        <v>0</v>
      </c>
      <c r="P382" s="142"/>
      <c r="Q382" s="142"/>
    </row>
    <row r="383" spans="1:17" x14ac:dyDescent="0.35">
      <c r="A383" s="114"/>
      <c r="B383" s="112"/>
      <c r="C383" s="112"/>
      <c r="D383" s="115"/>
      <c r="E383" s="112"/>
      <c r="F383" s="116"/>
      <c r="G383" s="149"/>
      <c r="H383" s="13">
        <f>Table3[[#This Row],[Full time monthly cost]]*Table3[[#This Row],[PM financed by RHID]]</f>
        <v>0</v>
      </c>
      <c r="I383" s="149"/>
      <c r="J383" s="13">
        <f>Table3[[#This Row],[Full time monthly cost]]*Table3[[#This Row],[PM NOT financed by RHID]]</f>
        <v>0</v>
      </c>
      <c r="K383" s="147">
        <f>Table3[[#This Row],[PM financed by RHID]]+Table3[[#This Row],[PM NOT financed by RHID]]</f>
        <v>0</v>
      </c>
      <c r="L383" s="17">
        <f>Table3[[#This Row],[Total Staff Cost charged to RHID]]+Table3[[#This Row],[Partners contribution to Staff Cost]]</f>
        <v>0</v>
      </c>
      <c r="M383" s="110"/>
      <c r="N383" s="110"/>
      <c r="O383" s="14">
        <f>Table3[[#This Row],[Non-Staff Cost financed by RHID]]+Table3[[#This Row],[Non-Staff Cost NOT financed by RHID]]</f>
        <v>0</v>
      </c>
      <c r="P383" s="142"/>
      <c r="Q383" s="142"/>
    </row>
    <row r="384" spans="1:17" x14ac:dyDescent="0.35">
      <c r="A384" s="114"/>
      <c r="B384" s="112"/>
      <c r="C384" s="112"/>
      <c r="D384" s="115"/>
      <c r="E384" s="112"/>
      <c r="F384" s="116"/>
      <c r="G384" s="149"/>
      <c r="H384" s="13">
        <f>Table3[[#This Row],[Full time monthly cost]]*Table3[[#This Row],[PM financed by RHID]]</f>
        <v>0</v>
      </c>
      <c r="I384" s="149"/>
      <c r="J384" s="13">
        <f>Table3[[#This Row],[Full time monthly cost]]*Table3[[#This Row],[PM NOT financed by RHID]]</f>
        <v>0</v>
      </c>
      <c r="K384" s="147">
        <f>Table3[[#This Row],[PM financed by RHID]]+Table3[[#This Row],[PM NOT financed by RHID]]</f>
        <v>0</v>
      </c>
      <c r="L384" s="17">
        <f>Table3[[#This Row],[Total Staff Cost charged to RHID]]+Table3[[#This Row],[Partners contribution to Staff Cost]]</f>
        <v>0</v>
      </c>
      <c r="M384" s="110"/>
      <c r="N384" s="110"/>
      <c r="O384" s="14">
        <f>Table3[[#This Row],[Non-Staff Cost financed by RHID]]+Table3[[#This Row],[Non-Staff Cost NOT financed by RHID]]</f>
        <v>0</v>
      </c>
      <c r="P384" s="142"/>
      <c r="Q384" s="142"/>
    </row>
    <row r="385" spans="1:17" x14ac:dyDescent="0.35">
      <c r="A385" s="114"/>
      <c r="B385" s="112"/>
      <c r="C385" s="112"/>
      <c r="D385" s="115"/>
      <c r="E385" s="112"/>
      <c r="F385" s="116"/>
      <c r="G385" s="149"/>
      <c r="H385" s="13">
        <f>Table3[[#This Row],[Full time monthly cost]]*Table3[[#This Row],[PM financed by RHID]]</f>
        <v>0</v>
      </c>
      <c r="I385" s="149"/>
      <c r="J385" s="13">
        <f>Table3[[#This Row],[Full time monthly cost]]*Table3[[#This Row],[PM NOT financed by RHID]]</f>
        <v>0</v>
      </c>
      <c r="K385" s="147">
        <f>Table3[[#This Row],[PM financed by RHID]]+Table3[[#This Row],[PM NOT financed by RHID]]</f>
        <v>0</v>
      </c>
      <c r="L385" s="17">
        <f>Table3[[#This Row],[Total Staff Cost charged to RHID]]+Table3[[#This Row],[Partners contribution to Staff Cost]]</f>
        <v>0</v>
      </c>
      <c r="M385" s="110"/>
      <c r="N385" s="110"/>
      <c r="O385" s="14">
        <f>Table3[[#This Row],[Non-Staff Cost financed by RHID]]+Table3[[#This Row],[Non-Staff Cost NOT financed by RHID]]</f>
        <v>0</v>
      </c>
      <c r="P385" s="142"/>
      <c r="Q385" s="142"/>
    </row>
    <row r="386" spans="1:17" x14ac:dyDescent="0.35">
      <c r="A386" s="114"/>
      <c r="B386" s="112"/>
      <c r="C386" s="112"/>
      <c r="D386" s="115"/>
      <c r="E386" s="112"/>
      <c r="F386" s="116"/>
      <c r="G386" s="149"/>
      <c r="H386" s="13">
        <f>Table3[[#This Row],[Full time monthly cost]]*Table3[[#This Row],[PM financed by RHID]]</f>
        <v>0</v>
      </c>
      <c r="I386" s="149"/>
      <c r="J386" s="13">
        <f>Table3[[#This Row],[Full time monthly cost]]*Table3[[#This Row],[PM NOT financed by RHID]]</f>
        <v>0</v>
      </c>
      <c r="K386" s="147">
        <f>Table3[[#This Row],[PM financed by RHID]]+Table3[[#This Row],[PM NOT financed by RHID]]</f>
        <v>0</v>
      </c>
      <c r="L386" s="17">
        <f>Table3[[#This Row],[Total Staff Cost charged to RHID]]+Table3[[#This Row],[Partners contribution to Staff Cost]]</f>
        <v>0</v>
      </c>
      <c r="M386" s="110"/>
      <c r="N386" s="110"/>
      <c r="O386" s="14">
        <f>Table3[[#This Row],[Non-Staff Cost financed by RHID]]+Table3[[#This Row],[Non-Staff Cost NOT financed by RHID]]</f>
        <v>0</v>
      </c>
      <c r="P386" s="142"/>
      <c r="Q386" s="142"/>
    </row>
    <row r="387" spans="1:17" x14ac:dyDescent="0.35">
      <c r="A387" s="114"/>
      <c r="B387" s="112"/>
      <c r="C387" s="112"/>
      <c r="D387" s="115"/>
      <c r="E387" s="112"/>
      <c r="F387" s="116"/>
      <c r="G387" s="149"/>
      <c r="H387" s="13">
        <f>Table3[[#This Row],[Full time monthly cost]]*Table3[[#This Row],[PM financed by RHID]]</f>
        <v>0</v>
      </c>
      <c r="I387" s="149"/>
      <c r="J387" s="13">
        <f>Table3[[#This Row],[Full time monthly cost]]*Table3[[#This Row],[PM NOT financed by RHID]]</f>
        <v>0</v>
      </c>
      <c r="K387" s="147">
        <f>Table3[[#This Row],[PM financed by RHID]]+Table3[[#This Row],[PM NOT financed by RHID]]</f>
        <v>0</v>
      </c>
      <c r="L387" s="17">
        <f>Table3[[#This Row],[Total Staff Cost charged to RHID]]+Table3[[#This Row],[Partners contribution to Staff Cost]]</f>
        <v>0</v>
      </c>
      <c r="M387" s="110"/>
      <c r="N387" s="110"/>
      <c r="O387" s="14">
        <f>Table3[[#This Row],[Non-Staff Cost financed by RHID]]+Table3[[#This Row],[Non-Staff Cost NOT financed by RHID]]</f>
        <v>0</v>
      </c>
      <c r="P387" s="142"/>
      <c r="Q387" s="142"/>
    </row>
    <row r="388" spans="1:17" x14ac:dyDescent="0.35">
      <c r="A388" s="114"/>
      <c r="B388" s="112"/>
      <c r="C388" s="112"/>
      <c r="D388" s="115"/>
      <c r="E388" s="112"/>
      <c r="F388" s="116"/>
      <c r="G388" s="149"/>
      <c r="H388" s="13">
        <f>Table3[[#This Row],[Full time monthly cost]]*Table3[[#This Row],[PM financed by RHID]]</f>
        <v>0</v>
      </c>
      <c r="I388" s="149"/>
      <c r="J388" s="13">
        <f>Table3[[#This Row],[Full time monthly cost]]*Table3[[#This Row],[PM NOT financed by RHID]]</f>
        <v>0</v>
      </c>
      <c r="K388" s="147">
        <f>Table3[[#This Row],[PM financed by RHID]]+Table3[[#This Row],[PM NOT financed by RHID]]</f>
        <v>0</v>
      </c>
      <c r="L388" s="17">
        <f>Table3[[#This Row],[Total Staff Cost charged to RHID]]+Table3[[#This Row],[Partners contribution to Staff Cost]]</f>
        <v>0</v>
      </c>
      <c r="M388" s="110"/>
      <c r="N388" s="110"/>
      <c r="O388" s="14">
        <f>Table3[[#This Row],[Non-Staff Cost financed by RHID]]+Table3[[#This Row],[Non-Staff Cost NOT financed by RHID]]</f>
        <v>0</v>
      </c>
      <c r="P388" s="142"/>
      <c r="Q388" s="142"/>
    </row>
    <row r="389" spans="1:17" x14ac:dyDescent="0.35">
      <c r="A389" s="114"/>
      <c r="B389" s="112"/>
      <c r="C389" s="112"/>
      <c r="D389" s="115"/>
      <c r="E389" s="112"/>
      <c r="F389" s="116"/>
      <c r="G389" s="149"/>
      <c r="H389" s="13">
        <f>Table3[[#This Row],[Full time monthly cost]]*Table3[[#This Row],[PM financed by RHID]]</f>
        <v>0</v>
      </c>
      <c r="I389" s="149"/>
      <c r="J389" s="13">
        <f>Table3[[#This Row],[Full time monthly cost]]*Table3[[#This Row],[PM NOT financed by RHID]]</f>
        <v>0</v>
      </c>
      <c r="K389" s="147">
        <f>Table3[[#This Row],[PM financed by RHID]]+Table3[[#This Row],[PM NOT financed by RHID]]</f>
        <v>0</v>
      </c>
      <c r="L389" s="17">
        <f>Table3[[#This Row],[Total Staff Cost charged to RHID]]+Table3[[#This Row],[Partners contribution to Staff Cost]]</f>
        <v>0</v>
      </c>
      <c r="M389" s="110"/>
      <c r="N389" s="110"/>
      <c r="O389" s="14">
        <f>Table3[[#This Row],[Non-Staff Cost financed by RHID]]+Table3[[#This Row],[Non-Staff Cost NOT financed by RHID]]</f>
        <v>0</v>
      </c>
      <c r="P389" s="142"/>
      <c r="Q389" s="142"/>
    </row>
    <row r="390" spans="1:17" x14ac:dyDescent="0.35">
      <c r="A390" s="114"/>
      <c r="B390" s="112"/>
      <c r="C390" s="112"/>
      <c r="D390" s="115"/>
      <c r="E390" s="112"/>
      <c r="F390" s="116"/>
      <c r="G390" s="149"/>
      <c r="H390" s="13">
        <f>Table3[[#This Row],[Full time monthly cost]]*Table3[[#This Row],[PM financed by RHID]]</f>
        <v>0</v>
      </c>
      <c r="I390" s="149"/>
      <c r="J390" s="13">
        <f>Table3[[#This Row],[Full time monthly cost]]*Table3[[#This Row],[PM NOT financed by RHID]]</f>
        <v>0</v>
      </c>
      <c r="K390" s="147">
        <f>Table3[[#This Row],[PM financed by RHID]]+Table3[[#This Row],[PM NOT financed by RHID]]</f>
        <v>0</v>
      </c>
      <c r="L390" s="17">
        <f>Table3[[#This Row],[Total Staff Cost charged to RHID]]+Table3[[#This Row],[Partners contribution to Staff Cost]]</f>
        <v>0</v>
      </c>
      <c r="M390" s="110"/>
      <c r="N390" s="110"/>
      <c r="O390" s="14">
        <f>Table3[[#This Row],[Non-Staff Cost financed by RHID]]+Table3[[#This Row],[Non-Staff Cost NOT financed by RHID]]</f>
        <v>0</v>
      </c>
      <c r="P390" s="142"/>
      <c r="Q390" s="142"/>
    </row>
    <row r="391" spans="1:17" x14ac:dyDescent="0.35">
      <c r="A391" s="114"/>
      <c r="B391" s="112"/>
      <c r="C391" s="112"/>
      <c r="D391" s="115"/>
      <c r="E391" s="112"/>
      <c r="F391" s="116"/>
      <c r="G391" s="149"/>
      <c r="H391" s="13">
        <f>Table3[[#This Row],[Full time monthly cost]]*Table3[[#This Row],[PM financed by RHID]]</f>
        <v>0</v>
      </c>
      <c r="I391" s="149"/>
      <c r="J391" s="13">
        <f>Table3[[#This Row],[Full time monthly cost]]*Table3[[#This Row],[PM NOT financed by RHID]]</f>
        <v>0</v>
      </c>
      <c r="K391" s="147">
        <f>Table3[[#This Row],[PM financed by RHID]]+Table3[[#This Row],[PM NOT financed by RHID]]</f>
        <v>0</v>
      </c>
      <c r="L391" s="17">
        <f>Table3[[#This Row],[Total Staff Cost charged to RHID]]+Table3[[#This Row],[Partners contribution to Staff Cost]]</f>
        <v>0</v>
      </c>
      <c r="M391" s="110"/>
      <c r="N391" s="110"/>
      <c r="O391" s="14">
        <f>Table3[[#This Row],[Non-Staff Cost financed by RHID]]+Table3[[#This Row],[Non-Staff Cost NOT financed by RHID]]</f>
        <v>0</v>
      </c>
      <c r="P391" s="142"/>
      <c r="Q391" s="142"/>
    </row>
    <row r="392" spans="1:17" x14ac:dyDescent="0.35">
      <c r="A392" s="114"/>
      <c r="B392" s="112"/>
      <c r="C392" s="112"/>
      <c r="D392" s="115"/>
      <c r="E392" s="112"/>
      <c r="F392" s="116"/>
      <c r="G392" s="149"/>
      <c r="H392" s="13">
        <f>Table3[[#This Row],[Full time monthly cost]]*Table3[[#This Row],[PM financed by RHID]]</f>
        <v>0</v>
      </c>
      <c r="I392" s="149"/>
      <c r="J392" s="13">
        <f>Table3[[#This Row],[Full time monthly cost]]*Table3[[#This Row],[PM NOT financed by RHID]]</f>
        <v>0</v>
      </c>
      <c r="K392" s="147">
        <f>Table3[[#This Row],[PM financed by RHID]]+Table3[[#This Row],[PM NOT financed by RHID]]</f>
        <v>0</v>
      </c>
      <c r="L392" s="17">
        <f>Table3[[#This Row],[Total Staff Cost charged to RHID]]+Table3[[#This Row],[Partners contribution to Staff Cost]]</f>
        <v>0</v>
      </c>
      <c r="M392" s="110"/>
      <c r="N392" s="110"/>
      <c r="O392" s="14">
        <f>Table3[[#This Row],[Non-Staff Cost financed by RHID]]+Table3[[#This Row],[Non-Staff Cost NOT financed by RHID]]</f>
        <v>0</v>
      </c>
      <c r="P392" s="142"/>
      <c r="Q392" s="142"/>
    </row>
    <row r="393" spans="1:17" x14ac:dyDescent="0.35">
      <c r="A393" s="114"/>
      <c r="B393" s="112"/>
      <c r="C393" s="112"/>
      <c r="D393" s="115"/>
      <c r="E393" s="112"/>
      <c r="F393" s="116"/>
      <c r="G393" s="149"/>
      <c r="H393" s="13">
        <f>Table3[[#This Row],[Full time monthly cost]]*Table3[[#This Row],[PM financed by RHID]]</f>
        <v>0</v>
      </c>
      <c r="I393" s="149"/>
      <c r="J393" s="13">
        <f>Table3[[#This Row],[Full time monthly cost]]*Table3[[#This Row],[PM NOT financed by RHID]]</f>
        <v>0</v>
      </c>
      <c r="K393" s="147">
        <f>Table3[[#This Row],[PM financed by RHID]]+Table3[[#This Row],[PM NOT financed by RHID]]</f>
        <v>0</v>
      </c>
      <c r="L393" s="17">
        <f>Table3[[#This Row],[Total Staff Cost charged to RHID]]+Table3[[#This Row],[Partners contribution to Staff Cost]]</f>
        <v>0</v>
      </c>
      <c r="M393" s="110"/>
      <c r="N393" s="110"/>
      <c r="O393" s="14">
        <f>Table3[[#This Row],[Non-Staff Cost financed by RHID]]+Table3[[#This Row],[Non-Staff Cost NOT financed by RHID]]</f>
        <v>0</v>
      </c>
      <c r="P393" s="142"/>
      <c r="Q393" s="142"/>
    </row>
    <row r="394" spans="1:17" x14ac:dyDescent="0.35">
      <c r="A394" s="114"/>
      <c r="B394" s="112"/>
      <c r="C394" s="112"/>
      <c r="D394" s="115"/>
      <c r="E394" s="112"/>
      <c r="F394" s="116"/>
      <c r="G394" s="149"/>
      <c r="H394" s="13">
        <f>Table3[[#This Row],[Full time monthly cost]]*Table3[[#This Row],[PM financed by RHID]]</f>
        <v>0</v>
      </c>
      <c r="I394" s="149"/>
      <c r="J394" s="13">
        <f>Table3[[#This Row],[Full time monthly cost]]*Table3[[#This Row],[PM NOT financed by RHID]]</f>
        <v>0</v>
      </c>
      <c r="K394" s="147">
        <f>Table3[[#This Row],[PM financed by RHID]]+Table3[[#This Row],[PM NOT financed by RHID]]</f>
        <v>0</v>
      </c>
      <c r="L394" s="17">
        <f>Table3[[#This Row],[Total Staff Cost charged to RHID]]+Table3[[#This Row],[Partners contribution to Staff Cost]]</f>
        <v>0</v>
      </c>
      <c r="M394" s="110"/>
      <c r="N394" s="110"/>
      <c r="O394" s="14">
        <f>Table3[[#This Row],[Non-Staff Cost financed by RHID]]+Table3[[#This Row],[Non-Staff Cost NOT financed by RHID]]</f>
        <v>0</v>
      </c>
      <c r="P394" s="142"/>
      <c r="Q394" s="142"/>
    </row>
    <row r="395" spans="1:17" x14ac:dyDescent="0.35">
      <c r="A395" s="114"/>
      <c r="B395" s="112"/>
      <c r="C395" s="112"/>
      <c r="D395" s="115"/>
      <c r="E395" s="112"/>
      <c r="F395" s="116"/>
      <c r="G395" s="149"/>
      <c r="H395" s="13">
        <f>Table3[[#This Row],[Full time monthly cost]]*Table3[[#This Row],[PM financed by RHID]]</f>
        <v>0</v>
      </c>
      <c r="I395" s="149"/>
      <c r="J395" s="13">
        <f>Table3[[#This Row],[Full time monthly cost]]*Table3[[#This Row],[PM NOT financed by RHID]]</f>
        <v>0</v>
      </c>
      <c r="K395" s="147">
        <f>Table3[[#This Row],[PM financed by RHID]]+Table3[[#This Row],[PM NOT financed by RHID]]</f>
        <v>0</v>
      </c>
      <c r="L395" s="17">
        <f>Table3[[#This Row],[Total Staff Cost charged to RHID]]+Table3[[#This Row],[Partners contribution to Staff Cost]]</f>
        <v>0</v>
      </c>
      <c r="M395" s="110"/>
      <c r="N395" s="110"/>
      <c r="O395" s="14">
        <f>Table3[[#This Row],[Non-Staff Cost financed by RHID]]+Table3[[#This Row],[Non-Staff Cost NOT financed by RHID]]</f>
        <v>0</v>
      </c>
      <c r="P395" s="142"/>
      <c r="Q395" s="142"/>
    </row>
    <row r="396" spans="1:17" x14ac:dyDescent="0.35">
      <c r="A396" s="114"/>
      <c r="B396" s="112"/>
      <c r="C396" s="112"/>
      <c r="D396" s="115"/>
      <c r="E396" s="112"/>
      <c r="F396" s="116"/>
      <c r="G396" s="149"/>
      <c r="H396" s="13">
        <f>Table3[[#This Row],[Full time monthly cost]]*Table3[[#This Row],[PM financed by RHID]]</f>
        <v>0</v>
      </c>
      <c r="I396" s="149"/>
      <c r="J396" s="13">
        <f>Table3[[#This Row],[Full time monthly cost]]*Table3[[#This Row],[PM NOT financed by RHID]]</f>
        <v>0</v>
      </c>
      <c r="K396" s="147">
        <f>Table3[[#This Row],[PM financed by RHID]]+Table3[[#This Row],[PM NOT financed by RHID]]</f>
        <v>0</v>
      </c>
      <c r="L396" s="17">
        <f>Table3[[#This Row],[Total Staff Cost charged to RHID]]+Table3[[#This Row],[Partners contribution to Staff Cost]]</f>
        <v>0</v>
      </c>
      <c r="M396" s="110"/>
      <c r="N396" s="110"/>
      <c r="O396" s="14">
        <f>Table3[[#This Row],[Non-Staff Cost financed by RHID]]+Table3[[#This Row],[Non-Staff Cost NOT financed by RHID]]</f>
        <v>0</v>
      </c>
      <c r="P396" s="142"/>
      <c r="Q396" s="142"/>
    </row>
    <row r="397" spans="1:17" x14ac:dyDescent="0.35">
      <c r="A397" s="114"/>
      <c r="B397" s="112"/>
      <c r="C397" s="112"/>
      <c r="D397" s="115"/>
      <c r="E397" s="112"/>
      <c r="F397" s="116"/>
      <c r="G397" s="149"/>
      <c r="H397" s="13">
        <f>Table3[[#This Row],[Full time monthly cost]]*Table3[[#This Row],[PM financed by RHID]]</f>
        <v>0</v>
      </c>
      <c r="I397" s="149"/>
      <c r="J397" s="13">
        <f>Table3[[#This Row],[Full time monthly cost]]*Table3[[#This Row],[PM NOT financed by RHID]]</f>
        <v>0</v>
      </c>
      <c r="K397" s="147">
        <f>Table3[[#This Row],[PM financed by RHID]]+Table3[[#This Row],[PM NOT financed by RHID]]</f>
        <v>0</v>
      </c>
      <c r="L397" s="17">
        <f>Table3[[#This Row],[Total Staff Cost charged to RHID]]+Table3[[#This Row],[Partners contribution to Staff Cost]]</f>
        <v>0</v>
      </c>
      <c r="M397" s="110"/>
      <c r="N397" s="110"/>
      <c r="O397" s="14">
        <f>Table3[[#This Row],[Non-Staff Cost financed by RHID]]+Table3[[#This Row],[Non-Staff Cost NOT financed by RHID]]</f>
        <v>0</v>
      </c>
      <c r="P397" s="142"/>
      <c r="Q397" s="142"/>
    </row>
    <row r="398" spans="1:17" x14ac:dyDescent="0.35">
      <c r="A398" s="114"/>
      <c r="B398" s="112"/>
      <c r="C398" s="112"/>
      <c r="D398" s="115"/>
      <c r="E398" s="112"/>
      <c r="F398" s="116"/>
      <c r="G398" s="149"/>
      <c r="H398" s="13">
        <f>Table3[[#This Row],[Full time monthly cost]]*Table3[[#This Row],[PM financed by RHID]]</f>
        <v>0</v>
      </c>
      <c r="I398" s="149"/>
      <c r="J398" s="13">
        <f>Table3[[#This Row],[Full time monthly cost]]*Table3[[#This Row],[PM NOT financed by RHID]]</f>
        <v>0</v>
      </c>
      <c r="K398" s="147">
        <f>Table3[[#This Row],[PM financed by RHID]]+Table3[[#This Row],[PM NOT financed by RHID]]</f>
        <v>0</v>
      </c>
      <c r="L398" s="17">
        <f>Table3[[#This Row],[Total Staff Cost charged to RHID]]+Table3[[#This Row],[Partners contribution to Staff Cost]]</f>
        <v>0</v>
      </c>
      <c r="M398" s="110"/>
      <c r="N398" s="110"/>
      <c r="O398" s="14">
        <f>Table3[[#This Row],[Non-Staff Cost financed by RHID]]+Table3[[#This Row],[Non-Staff Cost NOT financed by RHID]]</f>
        <v>0</v>
      </c>
      <c r="P398" s="142"/>
      <c r="Q398" s="142"/>
    </row>
    <row r="399" spans="1:17" x14ac:dyDescent="0.35">
      <c r="A399" s="114"/>
      <c r="B399" s="112"/>
      <c r="C399" s="112"/>
      <c r="D399" s="115"/>
      <c r="E399" s="112"/>
      <c r="F399" s="116"/>
      <c r="G399" s="149"/>
      <c r="H399" s="13">
        <f>Table3[[#This Row],[Full time monthly cost]]*Table3[[#This Row],[PM financed by RHID]]</f>
        <v>0</v>
      </c>
      <c r="I399" s="149"/>
      <c r="J399" s="13">
        <f>Table3[[#This Row],[Full time monthly cost]]*Table3[[#This Row],[PM NOT financed by RHID]]</f>
        <v>0</v>
      </c>
      <c r="K399" s="147">
        <f>Table3[[#This Row],[PM financed by RHID]]+Table3[[#This Row],[PM NOT financed by RHID]]</f>
        <v>0</v>
      </c>
      <c r="L399" s="17">
        <f>Table3[[#This Row],[Total Staff Cost charged to RHID]]+Table3[[#This Row],[Partners contribution to Staff Cost]]</f>
        <v>0</v>
      </c>
      <c r="M399" s="110"/>
      <c r="N399" s="110"/>
      <c r="O399" s="14">
        <f>Table3[[#This Row],[Non-Staff Cost financed by RHID]]+Table3[[#This Row],[Non-Staff Cost NOT financed by RHID]]</f>
        <v>0</v>
      </c>
      <c r="P399" s="142"/>
      <c r="Q399" s="142"/>
    </row>
    <row r="400" spans="1:17" x14ac:dyDescent="0.35">
      <c r="A400" s="114"/>
      <c r="B400" s="112"/>
      <c r="C400" s="112"/>
      <c r="D400" s="115"/>
      <c r="E400" s="112"/>
      <c r="F400" s="116"/>
      <c r="G400" s="149"/>
      <c r="H400" s="13">
        <f>Table3[[#This Row],[Full time monthly cost]]*Table3[[#This Row],[PM financed by RHID]]</f>
        <v>0</v>
      </c>
      <c r="I400" s="149"/>
      <c r="J400" s="13">
        <f>Table3[[#This Row],[Full time monthly cost]]*Table3[[#This Row],[PM NOT financed by RHID]]</f>
        <v>0</v>
      </c>
      <c r="K400" s="147">
        <f>Table3[[#This Row],[PM financed by RHID]]+Table3[[#This Row],[PM NOT financed by RHID]]</f>
        <v>0</v>
      </c>
      <c r="L400" s="17">
        <f>Table3[[#This Row],[Total Staff Cost charged to RHID]]+Table3[[#This Row],[Partners contribution to Staff Cost]]</f>
        <v>0</v>
      </c>
      <c r="M400" s="110"/>
      <c r="N400" s="110"/>
      <c r="O400" s="14">
        <f>Table3[[#This Row],[Non-Staff Cost financed by RHID]]+Table3[[#This Row],[Non-Staff Cost NOT financed by RHID]]</f>
        <v>0</v>
      </c>
      <c r="P400" s="142"/>
      <c r="Q400" s="142"/>
    </row>
    <row r="401" spans="1:17" x14ac:dyDescent="0.35">
      <c r="A401" s="114"/>
      <c r="B401" s="112"/>
      <c r="C401" s="112"/>
      <c r="D401" s="115"/>
      <c r="E401" s="112"/>
      <c r="F401" s="116"/>
      <c r="G401" s="149"/>
      <c r="H401" s="13">
        <f>Table3[[#This Row],[Full time monthly cost]]*Table3[[#This Row],[PM financed by RHID]]</f>
        <v>0</v>
      </c>
      <c r="I401" s="149"/>
      <c r="J401" s="13">
        <f>Table3[[#This Row],[Full time monthly cost]]*Table3[[#This Row],[PM NOT financed by RHID]]</f>
        <v>0</v>
      </c>
      <c r="K401" s="147">
        <f>Table3[[#This Row],[PM financed by RHID]]+Table3[[#This Row],[PM NOT financed by RHID]]</f>
        <v>0</v>
      </c>
      <c r="L401" s="17">
        <f>Table3[[#This Row],[Total Staff Cost charged to RHID]]+Table3[[#This Row],[Partners contribution to Staff Cost]]</f>
        <v>0</v>
      </c>
      <c r="M401" s="110"/>
      <c r="N401" s="110"/>
      <c r="O401" s="14">
        <f>Table3[[#This Row],[Non-Staff Cost financed by RHID]]+Table3[[#This Row],[Non-Staff Cost NOT financed by RHID]]</f>
        <v>0</v>
      </c>
      <c r="P401" s="142"/>
      <c r="Q401" s="142"/>
    </row>
    <row r="402" spans="1:17" x14ac:dyDescent="0.35">
      <c r="A402" s="114"/>
      <c r="B402" s="112"/>
      <c r="C402" s="112"/>
      <c r="D402" s="115"/>
      <c r="E402" s="112"/>
      <c r="F402" s="116"/>
      <c r="G402" s="149"/>
      <c r="H402" s="13">
        <f>Table3[[#This Row],[Full time monthly cost]]*Table3[[#This Row],[PM financed by RHID]]</f>
        <v>0</v>
      </c>
      <c r="I402" s="149"/>
      <c r="J402" s="13">
        <f>Table3[[#This Row],[Full time monthly cost]]*Table3[[#This Row],[PM NOT financed by RHID]]</f>
        <v>0</v>
      </c>
      <c r="K402" s="147">
        <f>Table3[[#This Row],[PM financed by RHID]]+Table3[[#This Row],[PM NOT financed by RHID]]</f>
        <v>0</v>
      </c>
      <c r="L402" s="17">
        <f>Table3[[#This Row],[Total Staff Cost charged to RHID]]+Table3[[#This Row],[Partners contribution to Staff Cost]]</f>
        <v>0</v>
      </c>
      <c r="M402" s="110"/>
      <c r="N402" s="110"/>
      <c r="O402" s="14">
        <f>Table3[[#This Row],[Non-Staff Cost financed by RHID]]+Table3[[#This Row],[Non-Staff Cost NOT financed by RHID]]</f>
        <v>0</v>
      </c>
      <c r="P402" s="142"/>
      <c r="Q402" s="142"/>
    </row>
    <row r="403" spans="1:17" x14ac:dyDescent="0.35">
      <c r="A403" s="114"/>
      <c r="B403" s="112"/>
      <c r="C403" s="112"/>
      <c r="D403" s="115"/>
      <c r="E403" s="112"/>
      <c r="F403" s="116"/>
      <c r="G403" s="149"/>
      <c r="H403" s="13">
        <f>Table3[[#This Row],[Full time monthly cost]]*Table3[[#This Row],[PM financed by RHID]]</f>
        <v>0</v>
      </c>
      <c r="I403" s="149"/>
      <c r="J403" s="13">
        <f>Table3[[#This Row],[Full time monthly cost]]*Table3[[#This Row],[PM NOT financed by RHID]]</f>
        <v>0</v>
      </c>
      <c r="K403" s="147">
        <f>Table3[[#This Row],[PM financed by RHID]]+Table3[[#This Row],[PM NOT financed by RHID]]</f>
        <v>0</v>
      </c>
      <c r="L403" s="17">
        <f>Table3[[#This Row],[Total Staff Cost charged to RHID]]+Table3[[#This Row],[Partners contribution to Staff Cost]]</f>
        <v>0</v>
      </c>
      <c r="M403" s="110"/>
      <c r="N403" s="110"/>
      <c r="O403" s="14">
        <f>Table3[[#This Row],[Non-Staff Cost financed by RHID]]+Table3[[#This Row],[Non-Staff Cost NOT financed by RHID]]</f>
        <v>0</v>
      </c>
      <c r="P403" s="142"/>
      <c r="Q403" s="142"/>
    </row>
    <row r="404" spans="1:17" x14ac:dyDescent="0.35">
      <c r="A404" s="114"/>
      <c r="B404" s="112"/>
      <c r="C404" s="112"/>
      <c r="D404" s="115"/>
      <c r="E404" s="112"/>
      <c r="F404" s="116"/>
      <c r="G404" s="149"/>
      <c r="H404" s="13">
        <f>Table3[[#This Row],[Full time monthly cost]]*Table3[[#This Row],[PM financed by RHID]]</f>
        <v>0</v>
      </c>
      <c r="I404" s="149"/>
      <c r="J404" s="13">
        <f>Table3[[#This Row],[Full time monthly cost]]*Table3[[#This Row],[PM NOT financed by RHID]]</f>
        <v>0</v>
      </c>
      <c r="K404" s="147">
        <f>Table3[[#This Row],[PM financed by RHID]]+Table3[[#This Row],[PM NOT financed by RHID]]</f>
        <v>0</v>
      </c>
      <c r="L404" s="17">
        <f>Table3[[#This Row],[Total Staff Cost charged to RHID]]+Table3[[#This Row],[Partners contribution to Staff Cost]]</f>
        <v>0</v>
      </c>
      <c r="M404" s="110"/>
      <c r="N404" s="110"/>
      <c r="O404" s="14">
        <f>Table3[[#This Row],[Non-Staff Cost financed by RHID]]+Table3[[#This Row],[Non-Staff Cost NOT financed by RHID]]</f>
        <v>0</v>
      </c>
      <c r="P404" s="142"/>
      <c r="Q404" s="142"/>
    </row>
    <row r="405" spans="1:17" x14ac:dyDescent="0.35">
      <c r="A405" s="114"/>
      <c r="B405" s="112"/>
      <c r="C405" s="112"/>
      <c r="D405" s="115"/>
      <c r="E405" s="112"/>
      <c r="F405" s="116"/>
      <c r="G405" s="149"/>
      <c r="H405" s="13">
        <f>Table3[[#This Row],[Full time monthly cost]]*Table3[[#This Row],[PM financed by RHID]]</f>
        <v>0</v>
      </c>
      <c r="I405" s="149"/>
      <c r="J405" s="13">
        <f>Table3[[#This Row],[Full time monthly cost]]*Table3[[#This Row],[PM NOT financed by RHID]]</f>
        <v>0</v>
      </c>
      <c r="K405" s="147">
        <f>Table3[[#This Row],[PM financed by RHID]]+Table3[[#This Row],[PM NOT financed by RHID]]</f>
        <v>0</v>
      </c>
      <c r="L405" s="17">
        <f>Table3[[#This Row],[Total Staff Cost charged to RHID]]+Table3[[#This Row],[Partners contribution to Staff Cost]]</f>
        <v>0</v>
      </c>
      <c r="M405" s="110"/>
      <c r="N405" s="110"/>
      <c r="O405" s="14">
        <f>Table3[[#This Row],[Non-Staff Cost financed by RHID]]+Table3[[#This Row],[Non-Staff Cost NOT financed by RHID]]</f>
        <v>0</v>
      </c>
      <c r="P405" s="142"/>
      <c r="Q405" s="142"/>
    </row>
    <row r="406" spans="1:17" x14ac:dyDescent="0.35">
      <c r="A406" s="114"/>
      <c r="B406" s="112"/>
      <c r="C406" s="112"/>
      <c r="D406" s="115"/>
      <c r="E406" s="112"/>
      <c r="F406" s="116"/>
      <c r="G406" s="149"/>
      <c r="H406" s="13">
        <f>Table3[[#This Row],[Full time monthly cost]]*Table3[[#This Row],[PM financed by RHID]]</f>
        <v>0</v>
      </c>
      <c r="I406" s="149"/>
      <c r="J406" s="13">
        <f>Table3[[#This Row],[Full time monthly cost]]*Table3[[#This Row],[PM NOT financed by RHID]]</f>
        <v>0</v>
      </c>
      <c r="K406" s="147">
        <f>Table3[[#This Row],[PM financed by RHID]]+Table3[[#This Row],[PM NOT financed by RHID]]</f>
        <v>0</v>
      </c>
      <c r="L406" s="17">
        <f>Table3[[#This Row],[Total Staff Cost charged to RHID]]+Table3[[#This Row],[Partners contribution to Staff Cost]]</f>
        <v>0</v>
      </c>
      <c r="M406" s="110"/>
      <c r="N406" s="110"/>
      <c r="O406" s="14">
        <f>Table3[[#This Row],[Non-Staff Cost financed by RHID]]+Table3[[#This Row],[Non-Staff Cost NOT financed by RHID]]</f>
        <v>0</v>
      </c>
      <c r="P406" s="142"/>
      <c r="Q406" s="142"/>
    </row>
    <row r="407" spans="1:17" x14ac:dyDescent="0.35">
      <c r="A407" s="114"/>
      <c r="B407" s="112"/>
      <c r="C407" s="112"/>
      <c r="D407" s="115"/>
      <c r="E407" s="112"/>
      <c r="F407" s="116"/>
      <c r="G407" s="149"/>
      <c r="H407" s="13">
        <f>Table3[[#This Row],[Full time monthly cost]]*Table3[[#This Row],[PM financed by RHID]]</f>
        <v>0</v>
      </c>
      <c r="I407" s="149"/>
      <c r="J407" s="13">
        <f>Table3[[#This Row],[Full time monthly cost]]*Table3[[#This Row],[PM NOT financed by RHID]]</f>
        <v>0</v>
      </c>
      <c r="K407" s="147">
        <f>Table3[[#This Row],[PM financed by RHID]]+Table3[[#This Row],[PM NOT financed by RHID]]</f>
        <v>0</v>
      </c>
      <c r="L407" s="17">
        <f>Table3[[#This Row],[Total Staff Cost charged to RHID]]+Table3[[#This Row],[Partners contribution to Staff Cost]]</f>
        <v>0</v>
      </c>
      <c r="M407" s="110"/>
      <c r="N407" s="110"/>
      <c r="O407" s="14">
        <f>Table3[[#This Row],[Non-Staff Cost financed by RHID]]+Table3[[#This Row],[Non-Staff Cost NOT financed by RHID]]</f>
        <v>0</v>
      </c>
      <c r="P407" s="142"/>
      <c r="Q407" s="142"/>
    </row>
    <row r="408" spans="1:17" x14ac:dyDescent="0.35">
      <c r="A408" s="114"/>
      <c r="B408" s="112"/>
      <c r="C408" s="112"/>
      <c r="D408" s="115"/>
      <c r="E408" s="112"/>
      <c r="F408" s="116"/>
      <c r="G408" s="149"/>
      <c r="H408" s="13">
        <f>Table3[[#This Row],[Full time monthly cost]]*Table3[[#This Row],[PM financed by RHID]]</f>
        <v>0</v>
      </c>
      <c r="I408" s="149"/>
      <c r="J408" s="13">
        <f>Table3[[#This Row],[Full time monthly cost]]*Table3[[#This Row],[PM NOT financed by RHID]]</f>
        <v>0</v>
      </c>
      <c r="K408" s="147">
        <f>Table3[[#This Row],[PM financed by RHID]]+Table3[[#This Row],[PM NOT financed by RHID]]</f>
        <v>0</v>
      </c>
      <c r="L408" s="17">
        <f>Table3[[#This Row],[Total Staff Cost charged to RHID]]+Table3[[#This Row],[Partners contribution to Staff Cost]]</f>
        <v>0</v>
      </c>
      <c r="M408" s="110"/>
      <c r="N408" s="110"/>
      <c r="O408" s="14">
        <f>Table3[[#This Row],[Non-Staff Cost financed by RHID]]+Table3[[#This Row],[Non-Staff Cost NOT financed by RHID]]</f>
        <v>0</v>
      </c>
      <c r="P408" s="142"/>
      <c r="Q408" s="142"/>
    </row>
    <row r="409" spans="1:17" x14ac:dyDescent="0.35">
      <c r="A409" s="114"/>
      <c r="B409" s="112"/>
      <c r="C409" s="112"/>
      <c r="D409" s="115"/>
      <c r="E409" s="112"/>
      <c r="F409" s="116"/>
      <c r="G409" s="149"/>
      <c r="H409" s="13">
        <f>Table3[[#This Row],[Full time monthly cost]]*Table3[[#This Row],[PM financed by RHID]]</f>
        <v>0</v>
      </c>
      <c r="I409" s="149"/>
      <c r="J409" s="13">
        <f>Table3[[#This Row],[Full time monthly cost]]*Table3[[#This Row],[PM NOT financed by RHID]]</f>
        <v>0</v>
      </c>
      <c r="K409" s="147">
        <f>Table3[[#This Row],[PM financed by RHID]]+Table3[[#This Row],[PM NOT financed by RHID]]</f>
        <v>0</v>
      </c>
      <c r="L409" s="17">
        <f>Table3[[#This Row],[Total Staff Cost charged to RHID]]+Table3[[#This Row],[Partners contribution to Staff Cost]]</f>
        <v>0</v>
      </c>
      <c r="M409" s="110"/>
      <c r="N409" s="110"/>
      <c r="O409" s="14">
        <f>Table3[[#This Row],[Non-Staff Cost financed by RHID]]+Table3[[#This Row],[Non-Staff Cost NOT financed by RHID]]</f>
        <v>0</v>
      </c>
      <c r="P409" s="142"/>
      <c r="Q409" s="142"/>
    </row>
    <row r="410" spans="1:17" x14ac:dyDescent="0.35">
      <c r="A410" s="114"/>
      <c r="B410" s="112"/>
      <c r="C410" s="112"/>
      <c r="D410" s="115"/>
      <c r="E410" s="112"/>
      <c r="F410" s="116"/>
      <c r="G410" s="149"/>
      <c r="H410" s="13">
        <f>Table3[[#This Row],[Full time monthly cost]]*Table3[[#This Row],[PM financed by RHID]]</f>
        <v>0</v>
      </c>
      <c r="I410" s="149"/>
      <c r="J410" s="13">
        <f>Table3[[#This Row],[Full time monthly cost]]*Table3[[#This Row],[PM NOT financed by RHID]]</f>
        <v>0</v>
      </c>
      <c r="K410" s="147">
        <f>Table3[[#This Row],[PM financed by RHID]]+Table3[[#This Row],[PM NOT financed by RHID]]</f>
        <v>0</v>
      </c>
      <c r="L410" s="17">
        <f>Table3[[#This Row],[Total Staff Cost charged to RHID]]+Table3[[#This Row],[Partners contribution to Staff Cost]]</f>
        <v>0</v>
      </c>
      <c r="M410" s="110"/>
      <c r="N410" s="110"/>
      <c r="O410" s="14">
        <f>Table3[[#This Row],[Non-Staff Cost financed by RHID]]+Table3[[#This Row],[Non-Staff Cost NOT financed by RHID]]</f>
        <v>0</v>
      </c>
      <c r="P410" s="142"/>
      <c r="Q410" s="142"/>
    </row>
    <row r="411" spans="1:17" x14ac:dyDescent="0.35">
      <c r="A411" s="114"/>
      <c r="B411" s="112"/>
      <c r="C411" s="112"/>
      <c r="D411" s="115"/>
      <c r="E411" s="112"/>
      <c r="F411" s="116"/>
      <c r="G411" s="149"/>
      <c r="H411" s="13">
        <f>Table3[[#This Row],[Full time monthly cost]]*Table3[[#This Row],[PM financed by RHID]]</f>
        <v>0</v>
      </c>
      <c r="I411" s="149"/>
      <c r="J411" s="13">
        <f>Table3[[#This Row],[Full time monthly cost]]*Table3[[#This Row],[PM NOT financed by RHID]]</f>
        <v>0</v>
      </c>
      <c r="K411" s="147">
        <f>Table3[[#This Row],[PM financed by RHID]]+Table3[[#This Row],[PM NOT financed by RHID]]</f>
        <v>0</v>
      </c>
      <c r="L411" s="17">
        <f>Table3[[#This Row],[Total Staff Cost charged to RHID]]+Table3[[#This Row],[Partners contribution to Staff Cost]]</f>
        <v>0</v>
      </c>
      <c r="M411" s="110"/>
      <c r="N411" s="110"/>
      <c r="O411" s="14">
        <f>Table3[[#This Row],[Non-Staff Cost financed by RHID]]+Table3[[#This Row],[Non-Staff Cost NOT financed by RHID]]</f>
        <v>0</v>
      </c>
      <c r="P411" s="142"/>
      <c r="Q411" s="142"/>
    </row>
    <row r="412" spans="1:17" x14ac:dyDescent="0.35">
      <c r="A412" s="114"/>
      <c r="B412" s="112"/>
      <c r="C412" s="112"/>
      <c r="D412" s="115"/>
      <c r="E412" s="112"/>
      <c r="F412" s="116"/>
      <c r="G412" s="149"/>
      <c r="H412" s="13">
        <f>Table3[[#This Row],[Full time monthly cost]]*Table3[[#This Row],[PM financed by RHID]]</f>
        <v>0</v>
      </c>
      <c r="I412" s="149"/>
      <c r="J412" s="13">
        <f>Table3[[#This Row],[Full time monthly cost]]*Table3[[#This Row],[PM NOT financed by RHID]]</f>
        <v>0</v>
      </c>
      <c r="K412" s="147">
        <f>Table3[[#This Row],[PM financed by RHID]]+Table3[[#This Row],[PM NOT financed by RHID]]</f>
        <v>0</v>
      </c>
      <c r="L412" s="17">
        <f>Table3[[#This Row],[Total Staff Cost charged to RHID]]+Table3[[#This Row],[Partners contribution to Staff Cost]]</f>
        <v>0</v>
      </c>
      <c r="M412" s="110"/>
      <c r="N412" s="110"/>
      <c r="O412" s="14">
        <f>Table3[[#This Row],[Non-Staff Cost financed by RHID]]+Table3[[#This Row],[Non-Staff Cost NOT financed by RHID]]</f>
        <v>0</v>
      </c>
      <c r="P412" s="142"/>
      <c r="Q412" s="142"/>
    </row>
    <row r="413" spans="1:17" x14ac:dyDescent="0.35">
      <c r="A413" s="114"/>
      <c r="B413" s="112"/>
      <c r="C413" s="112"/>
      <c r="D413" s="115"/>
      <c r="E413" s="112"/>
      <c r="F413" s="116"/>
      <c r="G413" s="149"/>
      <c r="H413" s="13">
        <f>Table3[[#This Row],[Full time monthly cost]]*Table3[[#This Row],[PM financed by RHID]]</f>
        <v>0</v>
      </c>
      <c r="I413" s="149"/>
      <c r="J413" s="13">
        <f>Table3[[#This Row],[Full time monthly cost]]*Table3[[#This Row],[PM NOT financed by RHID]]</f>
        <v>0</v>
      </c>
      <c r="K413" s="147">
        <f>Table3[[#This Row],[PM financed by RHID]]+Table3[[#This Row],[PM NOT financed by RHID]]</f>
        <v>0</v>
      </c>
      <c r="L413" s="17">
        <f>Table3[[#This Row],[Total Staff Cost charged to RHID]]+Table3[[#This Row],[Partners contribution to Staff Cost]]</f>
        <v>0</v>
      </c>
      <c r="M413" s="110"/>
      <c r="N413" s="110"/>
      <c r="O413" s="14">
        <f>Table3[[#This Row],[Non-Staff Cost financed by RHID]]+Table3[[#This Row],[Non-Staff Cost NOT financed by RHID]]</f>
        <v>0</v>
      </c>
      <c r="P413" s="142"/>
      <c r="Q413" s="142"/>
    </row>
    <row r="414" spans="1:17" x14ac:dyDescent="0.35">
      <c r="A414" s="114"/>
      <c r="B414" s="112"/>
      <c r="C414" s="112"/>
      <c r="D414" s="115"/>
      <c r="E414" s="112"/>
      <c r="F414" s="116"/>
      <c r="G414" s="149"/>
      <c r="H414" s="13">
        <f>Table3[[#This Row],[Full time monthly cost]]*Table3[[#This Row],[PM financed by RHID]]</f>
        <v>0</v>
      </c>
      <c r="I414" s="149"/>
      <c r="J414" s="13">
        <f>Table3[[#This Row],[Full time monthly cost]]*Table3[[#This Row],[PM NOT financed by RHID]]</f>
        <v>0</v>
      </c>
      <c r="K414" s="147">
        <f>Table3[[#This Row],[PM financed by RHID]]+Table3[[#This Row],[PM NOT financed by RHID]]</f>
        <v>0</v>
      </c>
      <c r="L414" s="17">
        <f>Table3[[#This Row],[Total Staff Cost charged to RHID]]+Table3[[#This Row],[Partners contribution to Staff Cost]]</f>
        <v>0</v>
      </c>
      <c r="M414" s="110"/>
      <c r="N414" s="110"/>
      <c r="O414" s="14">
        <f>Table3[[#This Row],[Non-Staff Cost financed by RHID]]+Table3[[#This Row],[Non-Staff Cost NOT financed by RHID]]</f>
        <v>0</v>
      </c>
      <c r="P414" s="142"/>
      <c r="Q414" s="142"/>
    </row>
    <row r="415" spans="1:17" x14ac:dyDescent="0.35">
      <c r="A415" s="114"/>
      <c r="B415" s="112"/>
      <c r="C415" s="112"/>
      <c r="D415" s="115"/>
      <c r="E415" s="112"/>
      <c r="F415" s="116"/>
      <c r="G415" s="149"/>
      <c r="H415" s="13">
        <f>Table3[[#This Row],[Full time monthly cost]]*Table3[[#This Row],[PM financed by RHID]]</f>
        <v>0</v>
      </c>
      <c r="I415" s="149"/>
      <c r="J415" s="13">
        <f>Table3[[#This Row],[Full time monthly cost]]*Table3[[#This Row],[PM NOT financed by RHID]]</f>
        <v>0</v>
      </c>
      <c r="K415" s="147">
        <f>Table3[[#This Row],[PM financed by RHID]]+Table3[[#This Row],[PM NOT financed by RHID]]</f>
        <v>0</v>
      </c>
      <c r="L415" s="17">
        <f>Table3[[#This Row],[Total Staff Cost charged to RHID]]+Table3[[#This Row],[Partners contribution to Staff Cost]]</f>
        <v>0</v>
      </c>
      <c r="M415" s="110"/>
      <c r="N415" s="110"/>
      <c r="O415" s="14">
        <f>Table3[[#This Row],[Non-Staff Cost financed by RHID]]+Table3[[#This Row],[Non-Staff Cost NOT financed by RHID]]</f>
        <v>0</v>
      </c>
      <c r="P415" s="142"/>
      <c r="Q415" s="142"/>
    </row>
    <row r="416" spans="1:17" x14ac:dyDescent="0.35">
      <c r="A416" s="114"/>
      <c r="B416" s="112"/>
      <c r="C416" s="112"/>
      <c r="D416" s="115"/>
      <c r="E416" s="112"/>
      <c r="F416" s="116"/>
      <c r="G416" s="149"/>
      <c r="H416" s="13">
        <f>Table3[[#This Row],[Full time monthly cost]]*Table3[[#This Row],[PM financed by RHID]]</f>
        <v>0</v>
      </c>
      <c r="I416" s="149"/>
      <c r="J416" s="13">
        <f>Table3[[#This Row],[Full time monthly cost]]*Table3[[#This Row],[PM NOT financed by RHID]]</f>
        <v>0</v>
      </c>
      <c r="K416" s="147">
        <f>Table3[[#This Row],[PM financed by RHID]]+Table3[[#This Row],[PM NOT financed by RHID]]</f>
        <v>0</v>
      </c>
      <c r="L416" s="17">
        <f>Table3[[#This Row],[Total Staff Cost charged to RHID]]+Table3[[#This Row],[Partners contribution to Staff Cost]]</f>
        <v>0</v>
      </c>
      <c r="M416" s="110"/>
      <c r="N416" s="110"/>
      <c r="O416" s="14">
        <f>Table3[[#This Row],[Non-Staff Cost financed by RHID]]+Table3[[#This Row],[Non-Staff Cost NOT financed by RHID]]</f>
        <v>0</v>
      </c>
      <c r="P416" s="142"/>
      <c r="Q416" s="142"/>
    </row>
    <row r="417" spans="1:17" x14ac:dyDescent="0.35">
      <c r="A417" s="114"/>
      <c r="B417" s="112"/>
      <c r="C417" s="112"/>
      <c r="D417" s="115"/>
      <c r="E417" s="112"/>
      <c r="F417" s="116"/>
      <c r="G417" s="149"/>
      <c r="H417" s="13">
        <f>Table3[[#This Row],[Full time monthly cost]]*Table3[[#This Row],[PM financed by RHID]]</f>
        <v>0</v>
      </c>
      <c r="I417" s="149"/>
      <c r="J417" s="13">
        <f>Table3[[#This Row],[Full time monthly cost]]*Table3[[#This Row],[PM NOT financed by RHID]]</f>
        <v>0</v>
      </c>
      <c r="K417" s="147">
        <f>Table3[[#This Row],[PM financed by RHID]]+Table3[[#This Row],[PM NOT financed by RHID]]</f>
        <v>0</v>
      </c>
      <c r="L417" s="17">
        <f>Table3[[#This Row],[Total Staff Cost charged to RHID]]+Table3[[#This Row],[Partners contribution to Staff Cost]]</f>
        <v>0</v>
      </c>
      <c r="M417" s="110"/>
      <c r="N417" s="110"/>
      <c r="O417" s="14">
        <f>Table3[[#This Row],[Non-Staff Cost financed by RHID]]+Table3[[#This Row],[Non-Staff Cost NOT financed by RHID]]</f>
        <v>0</v>
      </c>
      <c r="P417" s="142"/>
      <c r="Q417" s="142"/>
    </row>
    <row r="418" spans="1:17" x14ac:dyDescent="0.35">
      <c r="A418" s="114"/>
      <c r="B418" s="112"/>
      <c r="C418" s="112"/>
      <c r="D418" s="115"/>
      <c r="E418" s="112"/>
      <c r="F418" s="116"/>
      <c r="G418" s="149"/>
      <c r="H418" s="13">
        <f>Table3[[#This Row],[Full time monthly cost]]*Table3[[#This Row],[PM financed by RHID]]</f>
        <v>0</v>
      </c>
      <c r="I418" s="149"/>
      <c r="J418" s="13">
        <f>Table3[[#This Row],[Full time monthly cost]]*Table3[[#This Row],[PM NOT financed by RHID]]</f>
        <v>0</v>
      </c>
      <c r="K418" s="147">
        <f>Table3[[#This Row],[PM financed by RHID]]+Table3[[#This Row],[PM NOT financed by RHID]]</f>
        <v>0</v>
      </c>
      <c r="L418" s="17">
        <f>Table3[[#This Row],[Total Staff Cost charged to RHID]]+Table3[[#This Row],[Partners contribution to Staff Cost]]</f>
        <v>0</v>
      </c>
      <c r="M418" s="110"/>
      <c r="N418" s="110"/>
      <c r="O418" s="14">
        <f>Table3[[#This Row],[Non-Staff Cost financed by RHID]]+Table3[[#This Row],[Non-Staff Cost NOT financed by RHID]]</f>
        <v>0</v>
      </c>
      <c r="P418" s="142"/>
      <c r="Q418" s="142"/>
    </row>
    <row r="419" spans="1:17" x14ac:dyDescent="0.35">
      <c r="A419" s="114"/>
      <c r="B419" s="112"/>
      <c r="C419" s="112"/>
      <c r="D419" s="115"/>
      <c r="E419" s="112"/>
      <c r="F419" s="116"/>
      <c r="G419" s="149"/>
      <c r="H419" s="13">
        <f>Table3[[#This Row],[Full time monthly cost]]*Table3[[#This Row],[PM financed by RHID]]</f>
        <v>0</v>
      </c>
      <c r="I419" s="149"/>
      <c r="J419" s="13">
        <f>Table3[[#This Row],[Full time monthly cost]]*Table3[[#This Row],[PM NOT financed by RHID]]</f>
        <v>0</v>
      </c>
      <c r="K419" s="147">
        <f>Table3[[#This Row],[PM financed by RHID]]+Table3[[#This Row],[PM NOT financed by RHID]]</f>
        <v>0</v>
      </c>
      <c r="L419" s="17">
        <f>Table3[[#This Row],[Total Staff Cost charged to RHID]]+Table3[[#This Row],[Partners contribution to Staff Cost]]</f>
        <v>0</v>
      </c>
      <c r="M419" s="110"/>
      <c r="N419" s="110"/>
      <c r="O419" s="14">
        <f>Table3[[#This Row],[Non-Staff Cost financed by RHID]]+Table3[[#This Row],[Non-Staff Cost NOT financed by RHID]]</f>
        <v>0</v>
      </c>
      <c r="P419" s="142"/>
      <c r="Q419" s="142"/>
    </row>
    <row r="420" spans="1:17" x14ac:dyDescent="0.35">
      <c r="A420" s="114"/>
      <c r="B420" s="112"/>
      <c r="C420" s="112"/>
      <c r="D420" s="115"/>
      <c r="E420" s="112"/>
      <c r="F420" s="116"/>
      <c r="G420" s="149"/>
      <c r="H420" s="13">
        <f>Table3[[#This Row],[Full time monthly cost]]*Table3[[#This Row],[PM financed by RHID]]</f>
        <v>0</v>
      </c>
      <c r="I420" s="149"/>
      <c r="J420" s="13">
        <f>Table3[[#This Row],[Full time monthly cost]]*Table3[[#This Row],[PM NOT financed by RHID]]</f>
        <v>0</v>
      </c>
      <c r="K420" s="147">
        <f>Table3[[#This Row],[PM financed by RHID]]+Table3[[#This Row],[PM NOT financed by RHID]]</f>
        <v>0</v>
      </c>
      <c r="L420" s="17">
        <f>Table3[[#This Row],[Total Staff Cost charged to RHID]]+Table3[[#This Row],[Partners contribution to Staff Cost]]</f>
        <v>0</v>
      </c>
      <c r="M420" s="110"/>
      <c r="N420" s="110"/>
      <c r="O420" s="14">
        <f>Table3[[#This Row],[Non-Staff Cost financed by RHID]]+Table3[[#This Row],[Non-Staff Cost NOT financed by RHID]]</f>
        <v>0</v>
      </c>
      <c r="P420" s="142"/>
      <c r="Q420" s="142"/>
    </row>
    <row r="421" spans="1:17" x14ac:dyDescent="0.35">
      <c r="A421" s="114"/>
      <c r="B421" s="112"/>
      <c r="C421" s="112"/>
      <c r="D421" s="115"/>
      <c r="E421" s="112"/>
      <c r="F421" s="116"/>
      <c r="G421" s="149"/>
      <c r="H421" s="13">
        <f>Table3[[#This Row],[Full time monthly cost]]*Table3[[#This Row],[PM financed by RHID]]</f>
        <v>0</v>
      </c>
      <c r="I421" s="149"/>
      <c r="J421" s="13">
        <f>Table3[[#This Row],[Full time monthly cost]]*Table3[[#This Row],[PM NOT financed by RHID]]</f>
        <v>0</v>
      </c>
      <c r="K421" s="147">
        <f>Table3[[#This Row],[PM financed by RHID]]+Table3[[#This Row],[PM NOT financed by RHID]]</f>
        <v>0</v>
      </c>
      <c r="L421" s="17">
        <f>Table3[[#This Row],[Total Staff Cost charged to RHID]]+Table3[[#This Row],[Partners contribution to Staff Cost]]</f>
        <v>0</v>
      </c>
      <c r="M421" s="110"/>
      <c r="N421" s="110"/>
      <c r="O421" s="14">
        <f>Table3[[#This Row],[Non-Staff Cost financed by RHID]]+Table3[[#This Row],[Non-Staff Cost NOT financed by RHID]]</f>
        <v>0</v>
      </c>
      <c r="P421" s="142"/>
      <c r="Q421" s="142"/>
    </row>
    <row r="422" spans="1:17" x14ac:dyDescent="0.35">
      <c r="A422" s="114"/>
      <c r="B422" s="112"/>
      <c r="C422" s="112"/>
      <c r="D422" s="115"/>
      <c r="E422" s="112"/>
      <c r="F422" s="116"/>
      <c r="G422" s="149"/>
      <c r="H422" s="13">
        <f>Table3[[#This Row],[Full time monthly cost]]*Table3[[#This Row],[PM financed by RHID]]</f>
        <v>0</v>
      </c>
      <c r="I422" s="149"/>
      <c r="J422" s="13">
        <f>Table3[[#This Row],[Full time monthly cost]]*Table3[[#This Row],[PM NOT financed by RHID]]</f>
        <v>0</v>
      </c>
      <c r="K422" s="147">
        <f>Table3[[#This Row],[PM financed by RHID]]+Table3[[#This Row],[PM NOT financed by RHID]]</f>
        <v>0</v>
      </c>
      <c r="L422" s="17">
        <f>Table3[[#This Row],[Total Staff Cost charged to RHID]]+Table3[[#This Row],[Partners contribution to Staff Cost]]</f>
        <v>0</v>
      </c>
      <c r="M422" s="110"/>
      <c r="N422" s="110"/>
      <c r="O422" s="14">
        <f>Table3[[#This Row],[Non-Staff Cost financed by RHID]]+Table3[[#This Row],[Non-Staff Cost NOT financed by RHID]]</f>
        <v>0</v>
      </c>
      <c r="P422" s="142"/>
      <c r="Q422" s="142"/>
    </row>
    <row r="423" spans="1:17" x14ac:dyDescent="0.35">
      <c r="A423" s="114"/>
      <c r="B423" s="112"/>
      <c r="C423" s="112"/>
      <c r="D423" s="115"/>
      <c r="E423" s="112"/>
      <c r="F423" s="116"/>
      <c r="G423" s="149"/>
      <c r="H423" s="13">
        <f>Table3[[#This Row],[Full time monthly cost]]*Table3[[#This Row],[PM financed by RHID]]</f>
        <v>0</v>
      </c>
      <c r="I423" s="149"/>
      <c r="J423" s="13">
        <f>Table3[[#This Row],[Full time monthly cost]]*Table3[[#This Row],[PM NOT financed by RHID]]</f>
        <v>0</v>
      </c>
      <c r="K423" s="147">
        <f>Table3[[#This Row],[PM financed by RHID]]+Table3[[#This Row],[PM NOT financed by RHID]]</f>
        <v>0</v>
      </c>
      <c r="L423" s="17">
        <f>Table3[[#This Row],[Total Staff Cost charged to RHID]]+Table3[[#This Row],[Partners contribution to Staff Cost]]</f>
        <v>0</v>
      </c>
      <c r="M423" s="110"/>
      <c r="N423" s="110"/>
      <c r="O423" s="14">
        <f>Table3[[#This Row],[Non-Staff Cost financed by RHID]]+Table3[[#This Row],[Non-Staff Cost NOT financed by RHID]]</f>
        <v>0</v>
      </c>
      <c r="P423" s="142"/>
      <c r="Q423" s="142"/>
    </row>
    <row r="424" spans="1:17" x14ac:dyDescent="0.35">
      <c r="A424" s="114"/>
      <c r="B424" s="112"/>
      <c r="C424" s="112"/>
      <c r="D424" s="115"/>
      <c r="E424" s="112"/>
      <c r="F424" s="116"/>
      <c r="G424" s="149"/>
      <c r="H424" s="13">
        <f>Table3[[#This Row],[Full time monthly cost]]*Table3[[#This Row],[PM financed by RHID]]</f>
        <v>0</v>
      </c>
      <c r="I424" s="149"/>
      <c r="J424" s="13">
        <f>Table3[[#This Row],[Full time monthly cost]]*Table3[[#This Row],[PM NOT financed by RHID]]</f>
        <v>0</v>
      </c>
      <c r="K424" s="147">
        <f>Table3[[#This Row],[PM financed by RHID]]+Table3[[#This Row],[PM NOT financed by RHID]]</f>
        <v>0</v>
      </c>
      <c r="L424" s="17">
        <f>Table3[[#This Row],[Total Staff Cost charged to RHID]]+Table3[[#This Row],[Partners contribution to Staff Cost]]</f>
        <v>0</v>
      </c>
      <c r="M424" s="110"/>
      <c r="N424" s="110"/>
      <c r="O424" s="14">
        <f>Table3[[#This Row],[Non-Staff Cost financed by RHID]]+Table3[[#This Row],[Non-Staff Cost NOT financed by RHID]]</f>
        <v>0</v>
      </c>
      <c r="P424" s="142"/>
      <c r="Q424" s="142"/>
    </row>
    <row r="425" spans="1:17" x14ac:dyDescent="0.35">
      <c r="A425" s="114"/>
      <c r="B425" s="112"/>
      <c r="C425" s="112"/>
      <c r="D425" s="115"/>
      <c r="E425" s="112"/>
      <c r="F425" s="116"/>
      <c r="G425" s="149"/>
      <c r="H425" s="13">
        <f>Table3[[#This Row],[Full time monthly cost]]*Table3[[#This Row],[PM financed by RHID]]</f>
        <v>0</v>
      </c>
      <c r="I425" s="149"/>
      <c r="J425" s="13">
        <f>Table3[[#This Row],[Full time monthly cost]]*Table3[[#This Row],[PM NOT financed by RHID]]</f>
        <v>0</v>
      </c>
      <c r="K425" s="147">
        <f>Table3[[#This Row],[PM financed by RHID]]+Table3[[#This Row],[PM NOT financed by RHID]]</f>
        <v>0</v>
      </c>
      <c r="L425" s="17">
        <f>Table3[[#This Row],[Total Staff Cost charged to RHID]]+Table3[[#This Row],[Partners contribution to Staff Cost]]</f>
        <v>0</v>
      </c>
      <c r="M425" s="110"/>
      <c r="N425" s="110"/>
      <c r="O425" s="14">
        <f>Table3[[#This Row],[Non-Staff Cost financed by RHID]]+Table3[[#This Row],[Non-Staff Cost NOT financed by RHID]]</f>
        <v>0</v>
      </c>
      <c r="P425" s="142"/>
      <c r="Q425" s="142"/>
    </row>
    <row r="426" spans="1:17" x14ac:dyDescent="0.35">
      <c r="A426" s="114"/>
      <c r="B426" s="112"/>
      <c r="C426" s="112"/>
      <c r="D426" s="115"/>
      <c r="E426" s="112"/>
      <c r="F426" s="116"/>
      <c r="G426" s="149"/>
      <c r="H426" s="13">
        <f>Table3[[#This Row],[Full time monthly cost]]*Table3[[#This Row],[PM financed by RHID]]</f>
        <v>0</v>
      </c>
      <c r="I426" s="149"/>
      <c r="J426" s="13">
        <f>Table3[[#This Row],[Full time monthly cost]]*Table3[[#This Row],[PM NOT financed by RHID]]</f>
        <v>0</v>
      </c>
      <c r="K426" s="147">
        <f>Table3[[#This Row],[PM financed by RHID]]+Table3[[#This Row],[PM NOT financed by RHID]]</f>
        <v>0</v>
      </c>
      <c r="L426" s="17">
        <f>Table3[[#This Row],[Total Staff Cost charged to RHID]]+Table3[[#This Row],[Partners contribution to Staff Cost]]</f>
        <v>0</v>
      </c>
      <c r="M426" s="110"/>
      <c r="N426" s="110"/>
      <c r="O426" s="14">
        <f>Table3[[#This Row],[Non-Staff Cost financed by RHID]]+Table3[[#This Row],[Non-Staff Cost NOT financed by RHID]]</f>
        <v>0</v>
      </c>
      <c r="P426" s="142"/>
      <c r="Q426" s="142"/>
    </row>
    <row r="427" spans="1:17" x14ac:dyDescent="0.35">
      <c r="A427" s="114"/>
      <c r="B427" s="112"/>
      <c r="C427" s="112"/>
      <c r="D427" s="115"/>
      <c r="E427" s="112"/>
      <c r="F427" s="116"/>
      <c r="G427" s="149"/>
      <c r="H427" s="13">
        <f>Table3[[#This Row],[Full time monthly cost]]*Table3[[#This Row],[PM financed by RHID]]</f>
        <v>0</v>
      </c>
      <c r="I427" s="149"/>
      <c r="J427" s="13">
        <f>Table3[[#This Row],[Full time monthly cost]]*Table3[[#This Row],[PM NOT financed by RHID]]</f>
        <v>0</v>
      </c>
      <c r="K427" s="147">
        <f>Table3[[#This Row],[PM financed by RHID]]+Table3[[#This Row],[PM NOT financed by RHID]]</f>
        <v>0</v>
      </c>
      <c r="L427" s="17">
        <f>Table3[[#This Row],[Total Staff Cost charged to RHID]]+Table3[[#This Row],[Partners contribution to Staff Cost]]</f>
        <v>0</v>
      </c>
      <c r="M427" s="110"/>
      <c r="N427" s="110"/>
      <c r="O427" s="14">
        <f>Table3[[#This Row],[Non-Staff Cost financed by RHID]]+Table3[[#This Row],[Non-Staff Cost NOT financed by RHID]]</f>
        <v>0</v>
      </c>
      <c r="P427" s="142"/>
      <c r="Q427" s="142"/>
    </row>
    <row r="428" spans="1:17" x14ac:dyDescent="0.35">
      <c r="A428" s="114"/>
      <c r="B428" s="112"/>
      <c r="C428" s="112"/>
      <c r="D428" s="115"/>
      <c r="E428" s="112"/>
      <c r="F428" s="116"/>
      <c r="G428" s="149"/>
      <c r="H428" s="13">
        <f>Table3[[#This Row],[Full time monthly cost]]*Table3[[#This Row],[PM financed by RHID]]</f>
        <v>0</v>
      </c>
      <c r="I428" s="149"/>
      <c r="J428" s="13">
        <f>Table3[[#This Row],[Full time monthly cost]]*Table3[[#This Row],[PM NOT financed by RHID]]</f>
        <v>0</v>
      </c>
      <c r="K428" s="147">
        <f>Table3[[#This Row],[PM financed by RHID]]+Table3[[#This Row],[PM NOT financed by RHID]]</f>
        <v>0</v>
      </c>
      <c r="L428" s="17">
        <f>Table3[[#This Row],[Total Staff Cost charged to RHID]]+Table3[[#This Row],[Partners contribution to Staff Cost]]</f>
        <v>0</v>
      </c>
      <c r="M428" s="110"/>
      <c r="N428" s="110"/>
      <c r="O428" s="14">
        <f>Table3[[#This Row],[Non-Staff Cost financed by RHID]]+Table3[[#This Row],[Non-Staff Cost NOT financed by RHID]]</f>
        <v>0</v>
      </c>
      <c r="P428" s="142"/>
      <c r="Q428" s="142"/>
    </row>
    <row r="429" spans="1:17" x14ac:dyDescent="0.35">
      <c r="A429" s="114"/>
      <c r="B429" s="112"/>
      <c r="C429" s="112"/>
      <c r="D429" s="115"/>
      <c r="E429" s="112"/>
      <c r="F429" s="116"/>
      <c r="G429" s="149"/>
      <c r="H429" s="13">
        <f>Table3[[#This Row],[Full time monthly cost]]*Table3[[#This Row],[PM financed by RHID]]</f>
        <v>0</v>
      </c>
      <c r="I429" s="149"/>
      <c r="J429" s="13">
        <f>Table3[[#This Row],[Full time monthly cost]]*Table3[[#This Row],[PM NOT financed by RHID]]</f>
        <v>0</v>
      </c>
      <c r="K429" s="147">
        <f>Table3[[#This Row],[PM financed by RHID]]+Table3[[#This Row],[PM NOT financed by RHID]]</f>
        <v>0</v>
      </c>
      <c r="L429" s="17">
        <f>Table3[[#This Row],[Total Staff Cost charged to RHID]]+Table3[[#This Row],[Partners contribution to Staff Cost]]</f>
        <v>0</v>
      </c>
      <c r="M429" s="110"/>
      <c r="N429" s="110"/>
      <c r="O429" s="14">
        <f>Table3[[#This Row],[Non-Staff Cost financed by RHID]]+Table3[[#This Row],[Non-Staff Cost NOT financed by RHID]]</f>
        <v>0</v>
      </c>
      <c r="P429" s="142"/>
      <c r="Q429" s="142"/>
    </row>
    <row r="430" spans="1:17" x14ac:dyDescent="0.35">
      <c r="A430" s="114"/>
      <c r="B430" s="112"/>
      <c r="C430" s="112"/>
      <c r="D430" s="115"/>
      <c r="E430" s="112"/>
      <c r="F430" s="116"/>
      <c r="G430" s="149"/>
      <c r="H430" s="13">
        <f>Table3[[#This Row],[Full time monthly cost]]*Table3[[#This Row],[PM financed by RHID]]</f>
        <v>0</v>
      </c>
      <c r="I430" s="149"/>
      <c r="J430" s="13">
        <f>Table3[[#This Row],[Full time monthly cost]]*Table3[[#This Row],[PM NOT financed by RHID]]</f>
        <v>0</v>
      </c>
      <c r="K430" s="147">
        <f>Table3[[#This Row],[PM financed by RHID]]+Table3[[#This Row],[PM NOT financed by RHID]]</f>
        <v>0</v>
      </c>
      <c r="L430" s="17">
        <f>Table3[[#This Row],[Total Staff Cost charged to RHID]]+Table3[[#This Row],[Partners contribution to Staff Cost]]</f>
        <v>0</v>
      </c>
      <c r="M430" s="110"/>
      <c r="N430" s="110"/>
      <c r="O430" s="14">
        <f>Table3[[#This Row],[Non-Staff Cost financed by RHID]]+Table3[[#This Row],[Non-Staff Cost NOT financed by RHID]]</f>
        <v>0</v>
      </c>
      <c r="P430" s="142"/>
      <c r="Q430" s="142"/>
    </row>
    <row r="431" spans="1:17" x14ac:dyDescent="0.35">
      <c r="A431" s="114"/>
      <c r="B431" s="112"/>
      <c r="C431" s="112"/>
      <c r="D431" s="115"/>
      <c r="E431" s="112"/>
      <c r="F431" s="116"/>
      <c r="G431" s="149"/>
      <c r="H431" s="13">
        <f>Table3[[#This Row],[Full time monthly cost]]*Table3[[#This Row],[PM financed by RHID]]</f>
        <v>0</v>
      </c>
      <c r="I431" s="149"/>
      <c r="J431" s="13">
        <f>Table3[[#This Row],[Full time monthly cost]]*Table3[[#This Row],[PM NOT financed by RHID]]</f>
        <v>0</v>
      </c>
      <c r="K431" s="147">
        <f>Table3[[#This Row],[PM financed by RHID]]+Table3[[#This Row],[PM NOT financed by RHID]]</f>
        <v>0</v>
      </c>
      <c r="L431" s="17">
        <f>Table3[[#This Row],[Total Staff Cost charged to RHID]]+Table3[[#This Row],[Partners contribution to Staff Cost]]</f>
        <v>0</v>
      </c>
      <c r="M431" s="110"/>
      <c r="N431" s="110"/>
      <c r="O431" s="14">
        <f>Table3[[#This Row],[Non-Staff Cost financed by RHID]]+Table3[[#This Row],[Non-Staff Cost NOT financed by RHID]]</f>
        <v>0</v>
      </c>
      <c r="P431" s="142"/>
      <c r="Q431" s="142"/>
    </row>
    <row r="432" spans="1:17" x14ac:dyDescent="0.35">
      <c r="A432" s="114"/>
      <c r="B432" s="112"/>
      <c r="C432" s="112"/>
      <c r="D432" s="115"/>
      <c r="E432" s="112"/>
      <c r="F432" s="116"/>
      <c r="G432" s="149"/>
      <c r="H432" s="13">
        <f>Table3[[#This Row],[Full time monthly cost]]*Table3[[#This Row],[PM financed by RHID]]</f>
        <v>0</v>
      </c>
      <c r="I432" s="149"/>
      <c r="J432" s="13">
        <f>Table3[[#This Row],[Full time monthly cost]]*Table3[[#This Row],[PM NOT financed by RHID]]</f>
        <v>0</v>
      </c>
      <c r="K432" s="147">
        <f>Table3[[#This Row],[PM financed by RHID]]+Table3[[#This Row],[PM NOT financed by RHID]]</f>
        <v>0</v>
      </c>
      <c r="L432" s="17">
        <f>Table3[[#This Row],[Total Staff Cost charged to RHID]]+Table3[[#This Row],[Partners contribution to Staff Cost]]</f>
        <v>0</v>
      </c>
      <c r="M432" s="110"/>
      <c r="N432" s="110"/>
      <c r="O432" s="14">
        <f>Table3[[#This Row],[Non-Staff Cost financed by RHID]]+Table3[[#This Row],[Non-Staff Cost NOT financed by RHID]]</f>
        <v>0</v>
      </c>
      <c r="P432" s="142"/>
      <c r="Q432" s="142"/>
    </row>
    <row r="433" spans="1:17" x14ac:dyDescent="0.35">
      <c r="A433" s="114"/>
      <c r="B433" s="112"/>
      <c r="C433" s="112"/>
      <c r="D433" s="115"/>
      <c r="E433" s="112"/>
      <c r="F433" s="116"/>
      <c r="G433" s="149"/>
      <c r="H433" s="13">
        <f>Table3[[#This Row],[Full time monthly cost]]*Table3[[#This Row],[PM financed by RHID]]</f>
        <v>0</v>
      </c>
      <c r="I433" s="149"/>
      <c r="J433" s="13">
        <f>Table3[[#This Row],[Full time monthly cost]]*Table3[[#This Row],[PM NOT financed by RHID]]</f>
        <v>0</v>
      </c>
      <c r="K433" s="147">
        <f>Table3[[#This Row],[PM financed by RHID]]+Table3[[#This Row],[PM NOT financed by RHID]]</f>
        <v>0</v>
      </c>
      <c r="L433" s="17">
        <f>Table3[[#This Row],[Total Staff Cost charged to RHID]]+Table3[[#This Row],[Partners contribution to Staff Cost]]</f>
        <v>0</v>
      </c>
      <c r="M433" s="110"/>
      <c r="N433" s="110"/>
      <c r="O433" s="14">
        <f>Table3[[#This Row],[Non-Staff Cost financed by RHID]]+Table3[[#This Row],[Non-Staff Cost NOT financed by RHID]]</f>
        <v>0</v>
      </c>
      <c r="P433" s="142"/>
      <c r="Q433" s="142"/>
    </row>
    <row r="434" spans="1:17" x14ac:dyDescent="0.35">
      <c r="A434" s="114"/>
      <c r="B434" s="112"/>
      <c r="C434" s="112"/>
      <c r="D434" s="115"/>
      <c r="E434" s="112"/>
      <c r="F434" s="116"/>
      <c r="G434" s="149"/>
      <c r="H434" s="13">
        <f>Table3[[#This Row],[Full time monthly cost]]*Table3[[#This Row],[PM financed by RHID]]</f>
        <v>0</v>
      </c>
      <c r="I434" s="149"/>
      <c r="J434" s="13">
        <f>Table3[[#This Row],[Full time monthly cost]]*Table3[[#This Row],[PM NOT financed by RHID]]</f>
        <v>0</v>
      </c>
      <c r="K434" s="147">
        <f>Table3[[#This Row],[PM financed by RHID]]+Table3[[#This Row],[PM NOT financed by RHID]]</f>
        <v>0</v>
      </c>
      <c r="L434" s="17">
        <f>Table3[[#This Row],[Total Staff Cost charged to RHID]]+Table3[[#This Row],[Partners contribution to Staff Cost]]</f>
        <v>0</v>
      </c>
      <c r="M434" s="110"/>
      <c r="N434" s="110"/>
      <c r="O434" s="14">
        <f>Table3[[#This Row],[Non-Staff Cost financed by RHID]]+Table3[[#This Row],[Non-Staff Cost NOT financed by RHID]]</f>
        <v>0</v>
      </c>
      <c r="P434" s="142"/>
      <c r="Q434" s="142"/>
    </row>
    <row r="435" spans="1:17" x14ac:dyDescent="0.35">
      <c r="A435" s="114"/>
      <c r="B435" s="112"/>
      <c r="C435" s="112"/>
      <c r="D435" s="115"/>
      <c r="E435" s="112"/>
      <c r="F435" s="116"/>
      <c r="G435" s="149"/>
      <c r="H435" s="13">
        <f>Table3[[#This Row],[Full time monthly cost]]*Table3[[#This Row],[PM financed by RHID]]</f>
        <v>0</v>
      </c>
      <c r="I435" s="149"/>
      <c r="J435" s="13">
        <f>Table3[[#This Row],[Full time monthly cost]]*Table3[[#This Row],[PM NOT financed by RHID]]</f>
        <v>0</v>
      </c>
      <c r="K435" s="147">
        <f>Table3[[#This Row],[PM financed by RHID]]+Table3[[#This Row],[PM NOT financed by RHID]]</f>
        <v>0</v>
      </c>
      <c r="L435" s="17">
        <f>Table3[[#This Row],[Total Staff Cost charged to RHID]]+Table3[[#This Row],[Partners contribution to Staff Cost]]</f>
        <v>0</v>
      </c>
      <c r="M435" s="110"/>
      <c r="N435" s="110"/>
      <c r="O435" s="14">
        <f>Table3[[#This Row],[Non-Staff Cost financed by RHID]]+Table3[[#This Row],[Non-Staff Cost NOT financed by RHID]]</f>
        <v>0</v>
      </c>
      <c r="P435" s="142"/>
      <c r="Q435" s="142"/>
    </row>
    <row r="436" spans="1:17" x14ac:dyDescent="0.35">
      <c r="A436" s="114"/>
      <c r="B436" s="112"/>
      <c r="C436" s="112"/>
      <c r="D436" s="115"/>
      <c r="E436" s="112"/>
      <c r="F436" s="116"/>
      <c r="G436" s="149"/>
      <c r="H436" s="13">
        <f>Table3[[#This Row],[Full time monthly cost]]*Table3[[#This Row],[PM financed by RHID]]</f>
        <v>0</v>
      </c>
      <c r="I436" s="149"/>
      <c r="J436" s="13">
        <f>Table3[[#This Row],[Full time monthly cost]]*Table3[[#This Row],[PM NOT financed by RHID]]</f>
        <v>0</v>
      </c>
      <c r="K436" s="147">
        <f>Table3[[#This Row],[PM financed by RHID]]+Table3[[#This Row],[PM NOT financed by RHID]]</f>
        <v>0</v>
      </c>
      <c r="L436" s="17">
        <f>Table3[[#This Row],[Total Staff Cost charged to RHID]]+Table3[[#This Row],[Partners contribution to Staff Cost]]</f>
        <v>0</v>
      </c>
      <c r="M436" s="110"/>
      <c r="N436" s="110"/>
      <c r="O436" s="14">
        <f>Table3[[#This Row],[Non-Staff Cost financed by RHID]]+Table3[[#This Row],[Non-Staff Cost NOT financed by RHID]]</f>
        <v>0</v>
      </c>
      <c r="P436" s="142"/>
      <c r="Q436" s="142"/>
    </row>
    <row r="437" spans="1:17" x14ac:dyDescent="0.35">
      <c r="A437" s="114"/>
      <c r="B437" s="112"/>
      <c r="C437" s="112"/>
      <c r="D437" s="115"/>
      <c r="E437" s="112"/>
      <c r="F437" s="116"/>
      <c r="G437" s="149"/>
      <c r="H437" s="13">
        <f>Table3[[#This Row],[Full time monthly cost]]*Table3[[#This Row],[PM financed by RHID]]</f>
        <v>0</v>
      </c>
      <c r="I437" s="149"/>
      <c r="J437" s="13">
        <f>Table3[[#This Row],[Full time monthly cost]]*Table3[[#This Row],[PM NOT financed by RHID]]</f>
        <v>0</v>
      </c>
      <c r="K437" s="147">
        <f>Table3[[#This Row],[PM financed by RHID]]+Table3[[#This Row],[PM NOT financed by RHID]]</f>
        <v>0</v>
      </c>
      <c r="L437" s="17">
        <f>Table3[[#This Row],[Total Staff Cost charged to RHID]]+Table3[[#This Row],[Partners contribution to Staff Cost]]</f>
        <v>0</v>
      </c>
      <c r="M437" s="110"/>
      <c r="N437" s="110"/>
      <c r="O437" s="14">
        <f>Table3[[#This Row],[Non-Staff Cost financed by RHID]]+Table3[[#This Row],[Non-Staff Cost NOT financed by RHID]]</f>
        <v>0</v>
      </c>
      <c r="P437" s="142"/>
      <c r="Q437" s="142"/>
    </row>
    <row r="438" spans="1:17" x14ac:dyDescent="0.35">
      <c r="A438" s="114"/>
      <c r="B438" s="112"/>
      <c r="C438" s="112"/>
      <c r="D438" s="115"/>
      <c r="E438" s="112"/>
      <c r="F438" s="116"/>
      <c r="G438" s="149"/>
      <c r="H438" s="13">
        <f>Table3[[#This Row],[Full time monthly cost]]*Table3[[#This Row],[PM financed by RHID]]</f>
        <v>0</v>
      </c>
      <c r="I438" s="149"/>
      <c r="J438" s="13">
        <f>Table3[[#This Row],[Full time monthly cost]]*Table3[[#This Row],[PM NOT financed by RHID]]</f>
        <v>0</v>
      </c>
      <c r="K438" s="147">
        <f>Table3[[#This Row],[PM financed by RHID]]+Table3[[#This Row],[PM NOT financed by RHID]]</f>
        <v>0</v>
      </c>
      <c r="L438" s="17">
        <f>Table3[[#This Row],[Total Staff Cost charged to RHID]]+Table3[[#This Row],[Partners contribution to Staff Cost]]</f>
        <v>0</v>
      </c>
      <c r="M438" s="110"/>
      <c r="N438" s="110"/>
      <c r="O438" s="14">
        <f>Table3[[#This Row],[Non-Staff Cost financed by RHID]]+Table3[[#This Row],[Non-Staff Cost NOT financed by RHID]]</f>
        <v>0</v>
      </c>
      <c r="P438" s="142"/>
      <c r="Q438" s="142"/>
    </row>
    <row r="439" spans="1:17" x14ac:dyDescent="0.35">
      <c r="A439" s="114"/>
      <c r="B439" s="112"/>
      <c r="C439" s="112"/>
      <c r="D439" s="115"/>
      <c r="E439" s="112"/>
      <c r="F439" s="116"/>
      <c r="G439" s="149"/>
      <c r="H439" s="13">
        <f>Table3[[#This Row],[Full time monthly cost]]*Table3[[#This Row],[PM financed by RHID]]</f>
        <v>0</v>
      </c>
      <c r="I439" s="149"/>
      <c r="J439" s="13">
        <f>Table3[[#This Row],[Full time monthly cost]]*Table3[[#This Row],[PM NOT financed by RHID]]</f>
        <v>0</v>
      </c>
      <c r="K439" s="147">
        <f>Table3[[#This Row],[PM financed by RHID]]+Table3[[#This Row],[PM NOT financed by RHID]]</f>
        <v>0</v>
      </c>
      <c r="L439" s="17">
        <f>Table3[[#This Row],[Total Staff Cost charged to RHID]]+Table3[[#This Row],[Partners contribution to Staff Cost]]</f>
        <v>0</v>
      </c>
      <c r="M439" s="110"/>
      <c r="N439" s="110"/>
      <c r="O439" s="14">
        <f>Table3[[#This Row],[Non-Staff Cost financed by RHID]]+Table3[[#This Row],[Non-Staff Cost NOT financed by RHID]]</f>
        <v>0</v>
      </c>
      <c r="P439" s="142"/>
      <c r="Q439" s="142"/>
    </row>
    <row r="440" spans="1:17" x14ac:dyDescent="0.35">
      <c r="A440" s="114"/>
      <c r="B440" s="112"/>
      <c r="C440" s="112"/>
      <c r="D440" s="115"/>
      <c r="E440" s="112"/>
      <c r="F440" s="116"/>
      <c r="G440" s="149"/>
      <c r="H440" s="13">
        <f>Table3[[#This Row],[Full time monthly cost]]*Table3[[#This Row],[PM financed by RHID]]</f>
        <v>0</v>
      </c>
      <c r="I440" s="149"/>
      <c r="J440" s="13">
        <f>Table3[[#This Row],[Full time monthly cost]]*Table3[[#This Row],[PM NOT financed by RHID]]</f>
        <v>0</v>
      </c>
      <c r="K440" s="147">
        <f>Table3[[#This Row],[PM financed by RHID]]+Table3[[#This Row],[PM NOT financed by RHID]]</f>
        <v>0</v>
      </c>
      <c r="L440" s="17">
        <f>Table3[[#This Row],[Total Staff Cost charged to RHID]]+Table3[[#This Row],[Partners contribution to Staff Cost]]</f>
        <v>0</v>
      </c>
      <c r="M440" s="110"/>
      <c r="N440" s="110"/>
      <c r="O440" s="14">
        <f>Table3[[#This Row],[Non-Staff Cost financed by RHID]]+Table3[[#This Row],[Non-Staff Cost NOT financed by RHID]]</f>
        <v>0</v>
      </c>
      <c r="P440" s="142"/>
      <c r="Q440" s="142"/>
    </row>
    <row r="441" spans="1:17" x14ac:dyDescent="0.35">
      <c r="A441" s="114"/>
      <c r="B441" s="112"/>
      <c r="C441" s="112"/>
      <c r="D441" s="115"/>
      <c r="E441" s="112"/>
      <c r="F441" s="116"/>
      <c r="G441" s="149"/>
      <c r="H441" s="13">
        <f>Table3[[#This Row],[Full time monthly cost]]*Table3[[#This Row],[PM financed by RHID]]</f>
        <v>0</v>
      </c>
      <c r="I441" s="149"/>
      <c r="J441" s="13">
        <f>Table3[[#This Row],[Full time monthly cost]]*Table3[[#This Row],[PM NOT financed by RHID]]</f>
        <v>0</v>
      </c>
      <c r="K441" s="147">
        <f>Table3[[#This Row],[PM financed by RHID]]+Table3[[#This Row],[PM NOT financed by RHID]]</f>
        <v>0</v>
      </c>
      <c r="L441" s="17">
        <f>Table3[[#This Row],[Total Staff Cost charged to RHID]]+Table3[[#This Row],[Partners contribution to Staff Cost]]</f>
        <v>0</v>
      </c>
      <c r="M441" s="110"/>
      <c r="N441" s="110"/>
      <c r="O441" s="14">
        <f>Table3[[#This Row],[Non-Staff Cost financed by RHID]]+Table3[[#This Row],[Non-Staff Cost NOT financed by RHID]]</f>
        <v>0</v>
      </c>
      <c r="P441" s="142"/>
      <c r="Q441" s="142"/>
    </row>
    <row r="442" spans="1:17" x14ac:dyDescent="0.35">
      <c r="A442" s="114"/>
      <c r="B442" s="112"/>
      <c r="C442" s="112"/>
      <c r="D442" s="115"/>
      <c r="E442" s="112"/>
      <c r="F442" s="116"/>
      <c r="G442" s="149"/>
      <c r="H442" s="13">
        <f>Table3[[#This Row],[Full time monthly cost]]*Table3[[#This Row],[PM financed by RHID]]</f>
        <v>0</v>
      </c>
      <c r="I442" s="149"/>
      <c r="J442" s="13">
        <f>Table3[[#This Row],[Full time monthly cost]]*Table3[[#This Row],[PM NOT financed by RHID]]</f>
        <v>0</v>
      </c>
      <c r="K442" s="147">
        <f>Table3[[#This Row],[PM financed by RHID]]+Table3[[#This Row],[PM NOT financed by RHID]]</f>
        <v>0</v>
      </c>
      <c r="L442" s="17">
        <f>Table3[[#This Row],[Total Staff Cost charged to RHID]]+Table3[[#This Row],[Partners contribution to Staff Cost]]</f>
        <v>0</v>
      </c>
      <c r="M442" s="110"/>
      <c r="N442" s="110"/>
      <c r="O442" s="14">
        <f>Table3[[#This Row],[Non-Staff Cost financed by RHID]]+Table3[[#This Row],[Non-Staff Cost NOT financed by RHID]]</f>
        <v>0</v>
      </c>
      <c r="P442" s="142"/>
      <c r="Q442" s="142"/>
    </row>
    <row r="443" spans="1:17" x14ac:dyDescent="0.35">
      <c r="A443" s="114"/>
      <c r="B443" s="112"/>
      <c r="C443" s="112"/>
      <c r="D443" s="115"/>
      <c r="E443" s="112"/>
      <c r="F443" s="116"/>
      <c r="G443" s="149"/>
      <c r="H443" s="13">
        <f>Table3[[#This Row],[Full time monthly cost]]*Table3[[#This Row],[PM financed by RHID]]</f>
        <v>0</v>
      </c>
      <c r="I443" s="149"/>
      <c r="J443" s="13">
        <f>Table3[[#This Row],[Full time monthly cost]]*Table3[[#This Row],[PM NOT financed by RHID]]</f>
        <v>0</v>
      </c>
      <c r="K443" s="147">
        <f>Table3[[#This Row],[PM financed by RHID]]+Table3[[#This Row],[PM NOT financed by RHID]]</f>
        <v>0</v>
      </c>
      <c r="L443" s="17">
        <f>Table3[[#This Row],[Total Staff Cost charged to RHID]]+Table3[[#This Row],[Partners contribution to Staff Cost]]</f>
        <v>0</v>
      </c>
      <c r="M443" s="110"/>
      <c r="N443" s="110"/>
      <c r="O443" s="14">
        <f>Table3[[#This Row],[Non-Staff Cost financed by RHID]]+Table3[[#This Row],[Non-Staff Cost NOT financed by RHID]]</f>
        <v>0</v>
      </c>
      <c r="P443" s="142"/>
      <c r="Q443" s="142"/>
    </row>
    <row r="444" spans="1:17" x14ac:dyDescent="0.35">
      <c r="A444" s="114"/>
      <c r="B444" s="112"/>
      <c r="C444" s="112"/>
      <c r="D444" s="115"/>
      <c r="E444" s="112"/>
      <c r="F444" s="116"/>
      <c r="G444" s="149"/>
      <c r="H444" s="13">
        <f>Table3[[#This Row],[Full time monthly cost]]*Table3[[#This Row],[PM financed by RHID]]</f>
        <v>0</v>
      </c>
      <c r="I444" s="149"/>
      <c r="J444" s="13">
        <f>Table3[[#This Row],[Full time monthly cost]]*Table3[[#This Row],[PM NOT financed by RHID]]</f>
        <v>0</v>
      </c>
      <c r="K444" s="147">
        <f>Table3[[#This Row],[PM financed by RHID]]+Table3[[#This Row],[PM NOT financed by RHID]]</f>
        <v>0</v>
      </c>
      <c r="L444" s="17">
        <f>Table3[[#This Row],[Total Staff Cost charged to RHID]]+Table3[[#This Row],[Partners contribution to Staff Cost]]</f>
        <v>0</v>
      </c>
      <c r="M444" s="110"/>
      <c r="N444" s="110"/>
      <c r="O444" s="14">
        <f>Table3[[#This Row],[Non-Staff Cost financed by RHID]]+Table3[[#This Row],[Non-Staff Cost NOT financed by RHID]]</f>
        <v>0</v>
      </c>
      <c r="P444" s="142"/>
      <c r="Q444" s="142"/>
    </row>
    <row r="445" spans="1:17" x14ac:dyDescent="0.35">
      <c r="A445" s="114"/>
      <c r="B445" s="112"/>
      <c r="C445" s="112"/>
      <c r="D445" s="115"/>
      <c r="E445" s="112"/>
      <c r="F445" s="116"/>
      <c r="G445" s="149"/>
      <c r="H445" s="13">
        <f>Table3[[#This Row],[Full time monthly cost]]*Table3[[#This Row],[PM financed by RHID]]</f>
        <v>0</v>
      </c>
      <c r="I445" s="149"/>
      <c r="J445" s="13">
        <f>Table3[[#This Row],[Full time monthly cost]]*Table3[[#This Row],[PM NOT financed by RHID]]</f>
        <v>0</v>
      </c>
      <c r="K445" s="147">
        <f>Table3[[#This Row],[PM financed by RHID]]+Table3[[#This Row],[PM NOT financed by RHID]]</f>
        <v>0</v>
      </c>
      <c r="L445" s="17">
        <f>Table3[[#This Row],[Total Staff Cost charged to RHID]]+Table3[[#This Row],[Partners contribution to Staff Cost]]</f>
        <v>0</v>
      </c>
      <c r="M445" s="110"/>
      <c r="N445" s="110"/>
      <c r="O445" s="14">
        <f>Table3[[#This Row],[Non-Staff Cost financed by RHID]]+Table3[[#This Row],[Non-Staff Cost NOT financed by RHID]]</f>
        <v>0</v>
      </c>
      <c r="P445" s="142"/>
      <c r="Q445" s="142"/>
    </row>
    <row r="446" spans="1:17" x14ac:dyDescent="0.35">
      <c r="A446" s="114"/>
      <c r="B446" s="112"/>
      <c r="C446" s="112"/>
      <c r="D446" s="115"/>
      <c r="E446" s="112"/>
      <c r="F446" s="116"/>
      <c r="G446" s="149"/>
      <c r="H446" s="13">
        <f>Table3[[#This Row],[Full time monthly cost]]*Table3[[#This Row],[PM financed by RHID]]</f>
        <v>0</v>
      </c>
      <c r="I446" s="149"/>
      <c r="J446" s="13">
        <f>Table3[[#This Row],[Full time monthly cost]]*Table3[[#This Row],[PM NOT financed by RHID]]</f>
        <v>0</v>
      </c>
      <c r="K446" s="147">
        <f>Table3[[#This Row],[PM financed by RHID]]+Table3[[#This Row],[PM NOT financed by RHID]]</f>
        <v>0</v>
      </c>
      <c r="L446" s="17">
        <f>Table3[[#This Row],[Total Staff Cost charged to RHID]]+Table3[[#This Row],[Partners contribution to Staff Cost]]</f>
        <v>0</v>
      </c>
      <c r="M446" s="110"/>
      <c r="N446" s="110"/>
      <c r="O446" s="14">
        <f>Table3[[#This Row],[Non-Staff Cost financed by RHID]]+Table3[[#This Row],[Non-Staff Cost NOT financed by RHID]]</f>
        <v>0</v>
      </c>
      <c r="P446" s="142"/>
      <c r="Q446" s="142"/>
    </row>
    <row r="447" spans="1:17" x14ac:dyDescent="0.35">
      <c r="A447" s="114"/>
      <c r="B447" s="112"/>
      <c r="C447" s="112"/>
      <c r="D447" s="115"/>
      <c r="E447" s="112"/>
      <c r="F447" s="116"/>
      <c r="G447" s="149"/>
      <c r="H447" s="13">
        <f>Table3[[#This Row],[Full time monthly cost]]*Table3[[#This Row],[PM financed by RHID]]</f>
        <v>0</v>
      </c>
      <c r="I447" s="149"/>
      <c r="J447" s="13">
        <f>Table3[[#This Row],[Full time monthly cost]]*Table3[[#This Row],[PM NOT financed by RHID]]</f>
        <v>0</v>
      </c>
      <c r="K447" s="147">
        <f>Table3[[#This Row],[PM financed by RHID]]+Table3[[#This Row],[PM NOT financed by RHID]]</f>
        <v>0</v>
      </c>
      <c r="L447" s="17">
        <f>Table3[[#This Row],[Total Staff Cost charged to RHID]]+Table3[[#This Row],[Partners contribution to Staff Cost]]</f>
        <v>0</v>
      </c>
      <c r="M447" s="110"/>
      <c r="N447" s="110"/>
      <c r="O447" s="14">
        <f>Table3[[#This Row],[Non-Staff Cost financed by RHID]]+Table3[[#This Row],[Non-Staff Cost NOT financed by RHID]]</f>
        <v>0</v>
      </c>
      <c r="P447" s="142"/>
      <c r="Q447" s="142"/>
    </row>
    <row r="448" spans="1:17" x14ac:dyDescent="0.35">
      <c r="A448" s="114"/>
      <c r="B448" s="112"/>
      <c r="C448" s="112"/>
      <c r="D448" s="115"/>
      <c r="E448" s="112"/>
      <c r="F448" s="116"/>
      <c r="G448" s="149"/>
      <c r="H448" s="13">
        <f>Table3[[#This Row],[Full time monthly cost]]*Table3[[#This Row],[PM financed by RHID]]</f>
        <v>0</v>
      </c>
      <c r="I448" s="149"/>
      <c r="J448" s="13">
        <f>Table3[[#This Row],[Full time monthly cost]]*Table3[[#This Row],[PM NOT financed by RHID]]</f>
        <v>0</v>
      </c>
      <c r="K448" s="147">
        <f>Table3[[#This Row],[PM financed by RHID]]+Table3[[#This Row],[PM NOT financed by RHID]]</f>
        <v>0</v>
      </c>
      <c r="L448" s="17">
        <f>Table3[[#This Row],[Total Staff Cost charged to RHID]]+Table3[[#This Row],[Partners contribution to Staff Cost]]</f>
        <v>0</v>
      </c>
      <c r="M448" s="110"/>
      <c r="N448" s="110"/>
      <c r="O448" s="14">
        <f>Table3[[#This Row],[Non-Staff Cost financed by RHID]]+Table3[[#This Row],[Non-Staff Cost NOT financed by RHID]]</f>
        <v>0</v>
      </c>
      <c r="P448" s="142"/>
      <c r="Q448" s="142"/>
    </row>
    <row r="449" spans="1:17" x14ac:dyDescent="0.35">
      <c r="A449" s="114"/>
      <c r="B449" s="112"/>
      <c r="C449" s="112"/>
      <c r="D449" s="115"/>
      <c r="E449" s="112"/>
      <c r="F449" s="116"/>
      <c r="G449" s="149"/>
      <c r="H449" s="13">
        <f>Table3[[#This Row],[Full time monthly cost]]*Table3[[#This Row],[PM financed by RHID]]</f>
        <v>0</v>
      </c>
      <c r="I449" s="149"/>
      <c r="J449" s="13">
        <f>Table3[[#This Row],[Full time monthly cost]]*Table3[[#This Row],[PM NOT financed by RHID]]</f>
        <v>0</v>
      </c>
      <c r="K449" s="147">
        <f>Table3[[#This Row],[PM financed by RHID]]+Table3[[#This Row],[PM NOT financed by RHID]]</f>
        <v>0</v>
      </c>
      <c r="L449" s="17">
        <f>Table3[[#This Row],[Total Staff Cost charged to RHID]]+Table3[[#This Row],[Partners contribution to Staff Cost]]</f>
        <v>0</v>
      </c>
      <c r="M449" s="110"/>
      <c r="N449" s="110"/>
      <c r="O449" s="14">
        <f>Table3[[#This Row],[Non-Staff Cost financed by RHID]]+Table3[[#This Row],[Non-Staff Cost NOT financed by RHID]]</f>
        <v>0</v>
      </c>
      <c r="P449" s="142"/>
      <c r="Q449" s="142"/>
    </row>
    <row r="450" spans="1:17" x14ac:dyDescent="0.35">
      <c r="A450" s="114"/>
      <c r="B450" s="112"/>
      <c r="C450" s="112"/>
      <c r="D450" s="115"/>
      <c r="E450" s="112"/>
      <c r="F450" s="116"/>
      <c r="G450" s="149"/>
      <c r="H450" s="13">
        <f>Table3[[#This Row],[Full time monthly cost]]*Table3[[#This Row],[PM financed by RHID]]</f>
        <v>0</v>
      </c>
      <c r="I450" s="149"/>
      <c r="J450" s="13">
        <f>Table3[[#This Row],[Full time monthly cost]]*Table3[[#This Row],[PM NOT financed by RHID]]</f>
        <v>0</v>
      </c>
      <c r="K450" s="147">
        <f>Table3[[#This Row],[PM financed by RHID]]+Table3[[#This Row],[PM NOT financed by RHID]]</f>
        <v>0</v>
      </c>
      <c r="L450" s="17">
        <f>Table3[[#This Row],[Total Staff Cost charged to RHID]]+Table3[[#This Row],[Partners contribution to Staff Cost]]</f>
        <v>0</v>
      </c>
      <c r="M450" s="110"/>
      <c r="N450" s="110"/>
      <c r="O450" s="14">
        <f>Table3[[#This Row],[Non-Staff Cost financed by RHID]]+Table3[[#This Row],[Non-Staff Cost NOT financed by RHID]]</f>
        <v>0</v>
      </c>
      <c r="P450" s="142"/>
      <c r="Q450" s="142"/>
    </row>
    <row r="451" spans="1:17" x14ac:dyDescent="0.35">
      <c r="A451" s="114"/>
      <c r="B451" s="112"/>
      <c r="C451" s="112"/>
      <c r="D451" s="115"/>
      <c r="E451" s="112"/>
      <c r="F451" s="116"/>
      <c r="G451" s="149"/>
      <c r="H451" s="13">
        <f>Table3[[#This Row],[Full time monthly cost]]*Table3[[#This Row],[PM financed by RHID]]</f>
        <v>0</v>
      </c>
      <c r="I451" s="149"/>
      <c r="J451" s="13">
        <f>Table3[[#This Row],[Full time monthly cost]]*Table3[[#This Row],[PM NOT financed by RHID]]</f>
        <v>0</v>
      </c>
      <c r="K451" s="147">
        <f>Table3[[#This Row],[PM financed by RHID]]+Table3[[#This Row],[PM NOT financed by RHID]]</f>
        <v>0</v>
      </c>
      <c r="L451" s="17">
        <f>Table3[[#This Row],[Total Staff Cost charged to RHID]]+Table3[[#This Row],[Partners contribution to Staff Cost]]</f>
        <v>0</v>
      </c>
      <c r="M451" s="110"/>
      <c r="N451" s="110"/>
      <c r="O451" s="14">
        <f>Table3[[#This Row],[Non-Staff Cost financed by RHID]]+Table3[[#This Row],[Non-Staff Cost NOT financed by RHID]]</f>
        <v>0</v>
      </c>
      <c r="P451" s="142"/>
      <c r="Q451" s="142"/>
    </row>
    <row r="452" spans="1:17" x14ac:dyDescent="0.35">
      <c r="A452" s="114"/>
      <c r="B452" s="112"/>
      <c r="C452" s="112"/>
      <c r="D452" s="115"/>
      <c r="E452" s="112"/>
      <c r="F452" s="116"/>
      <c r="G452" s="149"/>
      <c r="H452" s="13">
        <f>Table3[[#This Row],[Full time monthly cost]]*Table3[[#This Row],[PM financed by RHID]]</f>
        <v>0</v>
      </c>
      <c r="I452" s="149"/>
      <c r="J452" s="13">
        <f>Table3[[#This Row],[Full time monthly cost]]*Table3[[#This Row],[PM NOT financed by RHID]]</f>
        <v>0</v>
      </c>
      <c r="K452" s="147">
        <f>Table3[[#This Row],[PM financed by RHID]]+Table3[[#This Row],[PM NOT financed by RHID]]</f>
        <v>0</v>
      </c>
      <c r="L452" s="17">
        <f>Table3[[#This Row],[Total Staff Cost charged to RHID]]+Table3[[#This Row],[Partners contribution to Staff Cost]]</f>
        <v>0</v>
      </c>
      <c r="M452" s="110"/>
      <c r="N452" s="110"/>
      <c r="O452" s="14">
        <f>Table3[[#This Row],[Non-Staff Cost financed by RHID]]+Table3[[#This Row],[Non-Staff Cost NOT financed by RHID]]</f>
        <v>0</v>
      </c>
      <c r="P452" s="142"/>
      <c r="Q452" s="142"/>
    </row>
    <row r="453" spans="1:17" x14ac:dyDescent="0.35">
      <c r="A453" s="114"/>
      <c r="B453" s="112"/>
      <c r="C453" s="112"/>
      <c r="D453" s="115"/>
      <c r="E453" s="112"/>
      <c r="F453" s="116"/>
      <c r="G453" s="149"/>
      <c r="H453" s="13">
        <f>Table3[[#This Row],[Full time monthly cost]]*Table3[[#This Row],[PM financed by RHID]]</f>
        <v>0</v>
      </c>
      <c r="I453" s="149"/>
      <c r="J453" s="13">
        <f>Table3[[#This Row],[Full time monthly cost]]*Table3[[#This Row],[PM NOT financed by RHID]]</f>
        <v>0</v>
      </c>
      <c r="K453" s="147">
        <f>Table3[[#This Row],[PM financed by RHID]]+Table3[[#This Row],[PM NOT financed by RHID]]</f>
        <v>0</v>
      </c>
      <c r="L453" s="17">
        <f>Table3[[#This Row],[Total Staff Cost charged to RHID]]+Table3[[#This Row],[Partners contribution to Staff Cost]]</f>
        <v>0</v>
      </c>
      <c r="M453" s="110"/>
      <c r="N453" s="110"/>
      <c r="O453" s="14">
        <f>Table3[[#This Row],[Non-Staff Cost financed by RHID]]+Table3[[#This Row],[Non-Staff Cost NOT financed by RHID]]</f>
        <v>0</v>
      </c>
      <c r="P453" s="142"/>
      <c r="Q453" s="142"/>
    </row>
    <row r="454" spans="1:17" x14ac:dyDescent="0.35">
      <c r="A454" s="114"/>
      <c r="B454" s="112"/>
      <c r="C454" s="112"/>
      <c r="D454" s="115"/>
      <c r="E454" s="112"/>
      <c r="F454" s="116"/>
      <c r="G454" s="149"/>
      <c r="H454" s="13">
        <f>Table3[[#This Row],[Full time monthly cost]]*Table3[[#This Row],[PM financed by RHID]]</f>
        <v>0</v>
      </c>
      <c r="I454" s="149"/>
      <c r="J454" s="13">
        <f>Table3[[#This Row],[Full time monthly cost]]*Table3[[#This Row],[PM NOT financed by RHID]]</f>
        <v>0</v>
      </c>
      <c r="K454" s="147">
        <f>Table3[[#This Row],[PM financed by RHID]]+Table3[[#This Row],[PM NOT financed by RHID]]</f>
        <v>0</v>
      </c>
      <c r="L454" s="17">
        <f>Table3[[#This Row],[Total Staff Cost charged to RHID]]+Table3[[#This Row],[Partners contribution to Staff Cost]]</f>
        <v>0</v>
      </c>
      <c r="M454" s="110"/>
      <c r="N454" s="110"/>
      <c r="O454" s="14">
        <f>Table3[[#This Row],[Non-Staff Cost financed by RHID]]+Table3[[#This Row],[Non-Staff Cost NOT financed by RHID]]</f>
        <v>0</v>
      </c>
      <c r="P454" s="142"/>
      <c r="Q454" s="142"/>
    </row>
    <row r="455" spans="1:17" x14ac:dyDescent="0.35">
      <c r="A455" s="114"/>
      <c r="B455" s="112"/>
      <c r="C455" s="112"/>
      <c r="D455" s="115"/>
      <c r="E455" s="112"/>
      <c r="F455" s="116"/>
      <c r="G455" s="149"/>
      <c r="H455" s="13">
        <f>Table3[[#This Row],[Full time monthly cost]]*Table3[[#This Row],[PM financed by RHID]]</f>
        <v>0</v>
      </c>
      <c r="I455" s="149"/>
      <c r="J455" s="13">
        <f>Table3[[#This Row],[Full time monthly cost]]*Table3[[#This Row],[PM NOT financed by RHID]]</f>
        <v>0</v>
      </c>
      <c r="K455" s="147">
        <f>Table3[[#This Row],[PM financed by RHID]]+Table3[[#This Row],[PM NOT financed by RHID]]</f>
        <v>0</v>
      </c>
      <c r="L455" s="17">
        <f>Table3[[#This Row],[Total Staff Cost charged to RHID]]+Table3[[#This Row],[Partners contribution to Staff Cost]]</f>
        <v>0</v>
      </c>
      <c r="M455" s="110"/>
      <c r="N455" s="110"/>
      <c r="O455" s="14">
        <f>Table3[[#This Row],[Non-Staff Cost financed by RHID]]+Table3[[#This Row],[Non-Staff Cost NOT financed by RHID]]</f>
        <v>0</v>
      </c>
      <c r="P455" s="142"/>
      <c r="Q455" s="142"/>
    </row>
    <row r="456" spans="1:17" x14ac:dyDescent="0.35">
      <c r="A456" s="114"/>
      <c r="B456" s="112"/>
      <c r="C456" s="112"/>
      <c r="D456" s="115"/>
      <c r="E456" s="112"/>
      <c r="F456" s="116"/>
      <c r="G456" s="149"/>
      <c r="H456" s="13">
        <f>Table3[[#This Row],[Full time monthly cost]]*Table3[[#This Row],[PM financed by RHID]]</f>
        <v>0</v>
      </c>
      <c r="I456" s="149"/>
      <c r="J456" s="13">
        <f>Table3[[#This Row],[Full time monthly cost]]*Table3[[#This Row],[PM NOT financed by RHID]]</f>
        <v>0</v>
      </c>
      <c r="K456" s="147">
        <f>Table3[[#This Row],[PM financed by RHID]]+Table3[[#This Row],[PM NOT financed by RHID]]</f>
        <v>0</v>
      </c>
      <c r="L456" s="17">
        <f>Table3[[#This Row],[Total Staff Cost charged to RHID]]+Table3[[#This Row],[Partners contribution to Staff Cost]]</f>
        <v>0</v>
      </c>
      <c r="M456" s="110"/>
      <c r="N456" s="110"/>
      <c r="O456" s="14">
        <f>Table3[[#This Row],[Non-Staff Cost financed by RHID]]+Table3[[#This Row],[Non-Staff Cost NOT financed by RHID]]</f>
        <v>0</v>
      </c>
      <c r="P456" s="142"/>
      <c r="Q456" s="142"/>
    </row>
    <row r="457" spans="1:17" x14ac:dyDescent="0.35">
      <c r="A457" s="114"/>
      <c r="B457" s="112"/>
      <c r="C457" s="112"/>
      <c r="D457" s="115"/>
      <c r="E457" s="112"/>
      <c r="F457" s="116"/>
      <c r="G457" s="149"/>
      <c r="H457" s="13">
        <f>Table3[[#This Row],[Full time monthly cost]]*Table3[[#This Row],[PM financed by RHID]]</f>
        <v>0</v>
      </c>
      <c r="I457" s="149"/>
      <c r="J457" s="13">
        <f>Table3[[#This Row],[Full time monthly cost]]*Table3[[#This Row],[PM NOT financed by RHID]]</f>
        <v>0</v>
      </c>
      <c r="K457" s="147">
        <f>Table3[[#This Row],[PM financed by RHID]]+Table3[[#This Row],[PM NOT financed by RHID]]</f>
        <v>0</v>
      </c>
      <c r="L457" s="17">
        <f>Table3[[#This Row],[Total Staff Cost charged to RHID]]+Table3[[#This Row],[Partners contribution to Staff Cost]]</f>
        <v>0</v>
      </c>
      <c r="M457" s="110"/>
      <c r="N457" s="110"/>
      <c r="O457" s="14">
        <f>Table3[[#This Row],[Non-Staff Cost financed by RHID]]+Table3[[#This Row],[Non-Staff Cost NOT financed by RHID]]</f>
        <v>0</v>
      </c>
      <c r="P457" s="142"/>
      <c r="Q457" s="142"/>
    </row>
    <row r="458" spans="1:17" x14ac:dyDescent="0.35">
      <c r="A458" s="114"/>
      <c r="B458" s="112"/>
      <c r="C458" s="112"/>
      <c r="D458" s="115"/>
      <c r="E458" s="112"/>
      <c r="F458" s="116"/>
      <c r="G458" s="149"/>
      <c r="H458" s="13">
        <f>Table3[[#This Row],[Full time monthly cost]]*Table3[[#This Row],[PM financed by RHID]]</f>
        <v>0</v>
      </c>
      <c r="I458" s="149"/>
      <c r="J458" s="13">
        <f>Table3[[#This Row],[Full time monthly cost]]*Table3[[#This Row],[PM NOT financed by RHID]]</f>
        <v>0</v>
      </c>
      <c r="K458" s="147">
        <f>Table3[[#This Row],[PM financed by RHID]]+Table3[[#This Row],[PM NOT financed by RHID]]</f>
        <v>0</v>
      </c>
      <c r="L458" s="17">
        <f>Table3[[#This Row],[Total Staff Cost charged to RHID]]+Table3[[#This Row],[Partners contribution to Staff Cost]]</f>
        <v>0</v>
      </c>
      <c r="M458" s="110"/>
      <c r="N458" s="110"/>
      <c r="O458" s="14">
        <f>Table3[[#This Row],[Non-Staff Cost financed by RHID]]+Table3[[#This Row],[Non-Staff Cost NOT financed by RHID]]</f>
        <v>0</v>
      </c>
      <c r="P458" s="142"/>
      <c r="Q458" s="142"/>
    </row>
    <row r="459" spans="1:17" x14ac:dyDescent="0.35">
      <c r="A459" s="114"/>
      <c r="B459" s="112"/>
      <c r="C459" s="112"/>
      <c r="D459" s="115"/>
      <c r="E459" s="112"/>
      <c r="F459" s="116"/>
      <c r="G459" s="149"/>
      <c r="H459" s="13">
        <f>Table3[[#This Row],[Full time monthly cost]]*Table3[[#This Row],[PM financed by RHID]]</f>
        <v>0</v>
      </c>
      <c r="I459" s="149"/>
      <c r="J459" s="13">
        <f>Table3[[#This Row],[Full time monthly cost]]*Table3[[#This Row],[PM NOT financed by RHID]]</f>
        <v>0</v>
      </c>
      <c r="K459" s="147">
        <f>Table3[[#This Row],[PM financed by RHID]]+Table3[[#This Row],[PM NOT financed by RHID]]</f>
        <v>0</v>
      </c>
      <c r="L459" s="17">
        <f>Table3[[#This Row],[Total Staff Cost charged to RHID]]+Table3[[#This Row],[Partners contribution to Staff Cost]]</f>
        <v>0</v>
      </c>
      <c r="M459" s="110"/>
      <c r="N459" s="110"/>
      <c r="O459" s="14">
        <f>Table3[[#This Row],[Non-Staff Cost financed by RHID]]+Table3[[#This Row],[Non-Staff Cost NOT financed by RHID]]</f>
        <v>0</v>
      </c>
      <c r="P459" s="142"/>
      <c r="Q459" s="142"/>
    </row>
    <row r="460" spans="1:17" x14ac:dyDescent="0.35">
      <c r="A460" s="114"/>
      <c r="B460" s="112"/>
      <c r="C460" s="112"/>
      <c r="D460" s="115"/>
      <c r="E460" s="112"/>
      <c r="F460" s="116"/>
      <c r="G460" s="149"/>
      <c r="H460" s="13">
        <f>Table3[[#This Row],[Full time monthly cost]]*Table3[[#This Row],[PM financed by RHID]]</f>
        <v>0</v>
      </c>
      <c r="I460" s="149"/>
      <c r="J460" s="13">
        <f>Table3[[#This Row],[Full time monthly cost]]*Table3[[#This Row],[PM NOT financed by RHID]]</f>
        <v>0</v>
      </c>
      <c r="K460" s="147">
        <f>Table3[[#This Row],[PM financed by RHID]]+Table3[[#This Row],[PM NOT financed by RHID]]</f>
        <v>0</v>
      </c>
      <c r="L460" s="17">
        <f>Table3[[#This Row],[Total Staff Cost charged to RHID]]+Table3[[#This Row],[Partners contribution to Staff Cost]]</f>
        <v>0</v>
      </c>
      <c r="M460" s="110"/>
      <c r="N460" s="110"/>
      <c r="O460" s="14">
        <f>Table3[[#This Row],[Non-Staff Cost financed by RHID]]+Table3[[#This Row],[Non-Staff Cost NOT financed by RHID]]</f>
        <v>0</v>
      </c>
      <c r="P460" s="142"/>
      <c r="Q460" s="142"/>
    </row>
    <row r="461" spans="1:17" x14ac:dyDescent="0.35">
      <c r="A461" s="114"/>
      <c r="B461" s="112"/>
      <c r="C461" s="112"/>
      <c r="D461" s="115"/>
      <c r="E461" s="112"/>
      <c r="F461" s="116"/>
      <c r="G461" s="149"/>
      <c r="H461" s="13">
        <f>Table3[[#This Row],[Full time monthly cost]]*Table3[[#This Row],[PM financed by RHID]]</f>
        <v>0</v>
      </c>
      <c r="I461" s="149"/>
      <c r="J461" s="13">
        <f>Table3[[#This Row],[Full time monthly cost]]*Table3[[#This Row],[PM NOT financed by RHID]]</f>
        <v>0</v>
      </c>
      <c r="K461" s="147">
        <f>Table3[[#This Row],[PM financed by RHID]]+Table3[[#This Row],[PM NOT financed by RHID]]</f>
        <v>0</v>
      </c>
      <c r="L461" s="17">
        <f>Table3[[#This Row],[Total Staff Cost charged to RHID]]+Table3[[#This Row],[Partners contribution to Staff Cost]]</f>
        <v>0</v>
      </c>
      <c r="M461" s="110"/>
      <c r="N461" s="110"/>
      <c r="O461" s="14">
        <f>Table3[[#This Row],[Non-Staff Cost financed by RHID]]+Table3[[#This Row],[Non-Staff Cost NOT financed by RHID]]</f>
        <v>0</v>
      </c>
      <c r="P461" s="142"/>
      <c r="Q461" s="142"/>
    </row>
    <row r="462" spans="1:17" x14ac:dyDescent="0.35">
      <c r="A462" s="114"/>
      <c r="B462" s="112"/>
      <c r="C462" s="112"/>
      <c r="D462" s="115"/>
      <c r="E462" s="112"/>
      <c r="F462" s="116"/>
      <c r="G462" s="149"/>
      <c r="H462" s="13">
        <f>Table3[[#This Row],[Full time monthly cost]]*Table3[[#This Row],[PM financed by RHID]]</f>
        <v>0</v>
      </c>
      <c r="I462" s="149"/>
      <c r="J462" s="13">
        <f>Table3[[#This Row],[Full time monthly cost]]*Table3[[#This Row],[PM NOT financed by RHID]]</f>
        <v>0</v>
      </c>
      <c r="K462" s="147">
        <f>Table3[[#This Row],[PM financed by RHID]]+Table3[[#This Row],[PM NOT financed by RHID]]</f>
        <v>0</v>
      </c>
      <c r="L462" s="17">
        <f>Table3[[#This Row],[Total Staff Cost charged to RHID]]+Table3[[#This Row],[Partners contribution to Staff Cost]]</f>
        <v>0</v>
      </c>
      <c r="M462" s="110"/>
      <c r="N462" s="110"/>
      <c r="O462" s="14">
        <f>Table3[[#This Row],[Non-Staff Cost financed by RHID]]+Table3[[#This Row],[Non-Staff Cost NOT financed by RHID]]</f>
        <v>0</v>
      </c>
      <c r="P462" s="142"/>
      <c r="Q462" s="142"/>
    </row>
    <row r="463" spans="1:17" x14ac:dyDescent="0.35">
      <c r="A463" s="114"/>
      <c r="B463" s="112"/>
      <c r="C463" s="112"/>
      <c r="D463" s="115"/>
      <c r="E463" s="112"/>
      <c r="F463" s="116"/>
      <c r="G463" s="149"/>
      <c r="H463" s="13">
        <f>Table3[[#This Row],[Full time monthly cost]]*Table3[[#This Row],[PM financed by RHID]]</f>
        <v>0</v>
      </c>
      <c r="I463" s="149"/>
      <c r="J463" s="13">
        <f>Table3[[#This Row],[Full time monthly cost]]*Table3[[#This Row],[PM NOT financed by RHID]]</f>
        <v>0</v>
      </c>
      <c r="K463" s="147">
        <f>Table3[[#This Row],[PM financed by RHID]]+Table3[[#This Row],[PM NOT financed by RHID]]</f>
        <v>0</v>
      </c>
      <c r="L463" s="17">
        <f>Table3[[#This Row],[Total Staff Cost charged to RHID]]+Table3[[#This Row],[Partners contribution to Staff Cost]]</f>
        <v>0</v>
      </c>
      <c r="M463" s="110"/>
      <c r="N463" s="110"/>
      <c r="O463" s="14">
        <f>Table3[[#This Row],[Non-Staff Cost financed by RHID]]+Table3[[#This Row],[Non-Staff Cost NOT financed by RHID]]</f>
        <v>0</v>
      </c>
      <c r="P463" s="142"/>
      <c r="Q463" s="142"/>
    </row>
    <row r="464" spans="1:17" x14ac:dyDescent="0.35">
      <c r="A464" s="114"/>
      <c r="B464" s="112"/>
      <c r="C464" s="112"/>
      <c r="D464" s="115"/>
      <c r="E464" s="112"/>
      <c r="F464" s="116"/>
      <c r="G464" s="149"/>
      <c r="H464" s="13">
        <f>Table3[[#This Row],[Full time monthly cost]]*Table3[[#This Row],[PM financed by RHID]]</f>
        <v>0</v>
      </c>
      <c r="I464" s="149"/>
      <c r="J464" s="13">
        <f>Table3[[#This Row],[Full time monthly cost]]*Table3[[#This Row],[PM NOT financed by RHID]]</f>
        <v>0</v>
      </c>
      <c r="K464" s="147">
        <f>Table3[[#This Row],[PM financed by RHID]]+Table3[[#This Row],[PM NOT financed by RHID]]</f>
        <v>0</v>
      </c>
      <c r="L464" s="17">
        <f>Table3[[#This Row],[Total Staff Cost charged to RHID]]+Table3[[#This Row],[Partners contribution to Staff Cost]]</f>
        <v>0</v>
      </c>
      <c r="M464" s="110"/>
      <c r="N464" s="110"/>
      <c r="O464" s="14">
        <f>Table3[[#This Row],[Non-Staff Cost financed by RHID]]+Table3[[#This Row],[Non-Staff Cost NOT financed by RHID]]</f>
        <v>0</v>
      </c>
      <c r="P464" s="142"/>
      <c r="Q464" s="142"/>
    </row>
    <row r="465" spans="1:17" x14ac:dyDescent="0.35">
      <c r="A465" s="114"/>
      <c r="B465" s="112"/>
      <c r="C465" s="112"/>
      <c r="D465" s="115"/>
      <c r="E465" s="112"/>
      <c r="F465" s="116"/>
      <c r="G465" s="149"/>
      <c r="H465" s="13">
        <f>Table3[[#This Row],[Full time monthly cost]]*Table3[[#This Row],[PM financed by RHID]]</f>
        <v>0</v>
      </c>
      <c r="I465" s="149"/>
      <c r="J465" s="13">
        <f>Table3[[#This Row],[Full time monthly cost]]*Table3[[#This Row],[PM NOT financed by RHID]]</f>
        <v>0</v>
      </c>
      <c r="K465" s="147">
        <f>Table3[[#This Row],[PM financed by RHID]]+Table3[[#This Row],[PM NOT financed by RHID]]</f>
        <v>0</v>
      </c>
      <c r="L465" s="17">
        <f>Table3[[#This Row],[Total Staff Cost charged to RHID]]+Table3[[#This Row],[Partners contribution to Staff Cost]]</f>
        <v>0</v>
      </c>
      <c r="M465" s="110"/>
      <c r="N465" s="110"/>
      <c r="O465" s="14">
        <f>Table3[[#This Row],[Non-Staff Cost financed by RHID]]+Table3[[#This Row],[Non-Staff Cost NOT financed by RHID]]</f>
        <v>0</v>
      </c>
      <c r="P465" s="142"/>
      <c r="Q465" s="142"/>
    </row>
    <row r="466" spans="1:17" x14ac:dyDescent="0.35">
      <c r="A466" s="114"/>
      <c r="B466" s="112"/>
      <c r="C466" s="112"/>
      <c r="D466" s="115"/>
      <c r="E466" s="112"/>
      <c r="F466" s="116"/>
      <c r="G466" s="149"/>
      <c r="H466" s="13">
        <f>Table3[[#This Row],[Full time monthly cost]]*Table3[[#This Row],[PM financed by RHID]]</f>
        <v>0</v>
      </c>
      <c r="I466" s="149"/>
      <c r="J466" s="13">
        <f>Table3[[#This Row],[Full time monthly cost]]*Table3[[#This Row],[PM NOT financed by RHID]]</f>
        <v>0</v>
      </c>
      <c r="K466" s="147">
        <f>Table3[[#This Row],[PM financed by RHID]]+Table3[[#This Row],[PM NOT financed by RHID]]</f>
        <v>0</v>
      </c>
      <c r="L466" s="17">
        <f>Table3[[#This Row],[Total Staff Cost charged to RHID]]+Table3[[#This Row],[Partners contribution to Staff Cost]]</f>
        <v>0</v>
      </c>
      <c r="M466" s="110"/>
      <c r="N466" s="110"/>
      <c r="O466" s="14">
        <f>Table3[[#This Row],[Non-Staff Cost financed by RHID]]+Table3[[#This Row],[Non-Staff Cost NOT financed by RHID]]</f>
        <v>0</v>
      </c>
      <c r="P466" s="142"/>
      <c r="Q466" s="142"/>
    </row>
    <row r="467" spans="1:17" x14ac:dyDescent="0.35">
      <c r="A467" s="114"/>
      <c r="B467" s="112"/>
      <c r="C467" s="112"/>
      <c r="D467" s="115"/>
      <c r="E467" s="112"/>
      <c r="F467" s="116"/>
      <c r="G467" s="149"/>
      <c r="H467" s="13">
        <f>Table3[[#This Row],[Full time monthly cost]]*Table3[[#This Row],[PM financed by RHID]]</f>
        <v>0</v>
      </c>
      <c r="I467" s="149"/>
      <c r="J467" s="13">
        <f>Table3[[#This Row],[Full time monthly cost]]*Table3[[#This Row],[PM NOT financed by RHID]]</f>
        <v>0</v>
      </c>
      <c r="K467" s="147">
        <f>Table3[[#This Row],[PM financed by RHID]]+Table3[[#This Row],[PM NOT financed by RHID]]</f>
        <v>0</v>
      </c>
      <c r="L467" s="17">
        <f>Table3[[#This Row],[Total Staff Cost charged to RHID]]+Table3[[#This Row],[Partners contribution to Staff Cost]]</f>
        <v>0</v>
      </c>
      <c r="M467" s="110"/>
      <c r="N467" s="110"/>
      <c r="O467" s="14">
        <f>Table3[[#This Row],[Non-Staff Cost financed by RHID]]+Table3[[#This Row],[Non-Staff Cost NOT financed by RHID]]</f>
        <v>0</v>
      </c>
      <c r="P467" s="142"/>
      <c r="Q467" s="142"/>
    </row>
    <row r="468" spans="1:17" x14ac:dyDescent="0.35">
      <c r="A468" s="114"/>
      <c r="B468" s="112"/>
      <c r="C468" s="112"/>
      <c r="D468" s="115"/>
      <c r="E468" s="112"/>
      <c r="F468" s="116"/>
      <c r="G468" s="149"/>
      <c r="H468" s="13">
        <f>Table3[[#This Row],[Full time monthly cost]]*Table3[[#This Row],[PM financed by RHID]]</f>
        <v>0</v>
      </c>
      <c r="I468" s="149"/>
      <c r="J468" s="13">
        <f>Table3[[#This Row],[Full time monthly cost]]*Table3[[#This Row],[PM NOT financed by RHID]]</f>
        <v>0</v>
      </c>
      <c r="K468" s="147">
        <f>Table3[[#This Row],[PM financed by RHID]]+Table3[[#This Row],[PM NOT financed by RHID]]</f>
        <v>0</v>
      </c>
      <c r="L468" s="17">
        <f>Table3[[#This Row],[Total Staff Cost charged to RHID]]+Table3[[#This Row],[Partners contribution to Staff Cost]]</f>
        <v>0</v>
      </c>
      <c r="M468" s="110"/>
      <c r="N468" s="110"/>
      <c r="O468" s="14">
        <f>Table3[[#This Row],[Non-Staff Cost financed by RHID]]+Table3[[#This Row],[Non-Staff Cost NOT financed by RHID]]</f>
        <v>0</v>
      </c>
      <c r="P468" s="142"/>
      <c r="Q468" s="142"/>
    </row>
    <row r="469" spans="1:17" x14ac:dyDescent="0.35">
      <c r="A469" s="114"/>
      <c r="B469" s="112"/>
      <c r="C469" s="112"/>
      <c r="D469" s="115"/>
      <c r="E469" s="112"/>
      <c r="F469" s="116"/>
      <c r="G469" s="149"/>
      <c r="H469" s="13">
        <f>Table3[[#This Row],[Full time monthly cost]]*Table3[[#This Row],[PM financed by RHID]]</f>
        <v>0</v>
      </c>
      <c r="I469" s="149"/>
      <c r="J469" s="13">
        <f>Table3[[#This Row],[Full time monthly cost]]*Table3[[#This Row],[PM NOT financed by RHID]]</f>
        <v>0</v>
      </c>
      <c r="K469" s="147">
        <f>Table3[[#This Row],[PM financed by RHID]]+Table3[[#This Row],[PM NOT financed by RHID]]</f>
        <v>0</v>
      </c>
      <c r="L469" s="17">
        <f>Table3[[#This Row],[Total Staff Cost charged to RHID]]+Table3[[#This Row],[Partners contribution to Staff Cost]]</f>
        <v>0</v>
      </c>
      <c r="M469" s="110"/>
      <c r="N469" s="110"/>
      <c r="O469" s="14">
        <f>Table3[[#This Row],[Non-Staff Cost financed by RHID]]+Table3[[#This Row],[Non-Staff Cost NOT financed by RHID]]</f>
        <v>0</v>
      </c>
      <c r="P469" s="142"/>
      <c r="Q469" s="142"/>
    </row>
    <row r="470" spans="1:17" x14ac:dyDescent="0.35">
      <c r="A470" s="114"/>
      <c r="B470" s="112"/>
      <c r="C470" s="112"/>
      <c r="D470" s="115"/>
      <c r="E470" s="112"/>
      <c r="F470" s="116"/>
      <c r="G470" s="149"/>
      <c r="H470" s="13">
        <f>Table3[[#This Row],[Full time monthly cost]]*Table3[[#This Row],[PM financed by RHID]]</f>
        <v>0</v>
      </c>
      <c r="I470" s="149"/>
      <c r="J470" s="13">
        <f>Table3[[#This Row],[Full time monthly cost]]*Table3[[#This Row],[PM NOT financed by RHID]]</f>
        <v>0</v>
      </c>
      <c r="K470" s="147">
        <f>Table3[[#This Row],[PM financed by RHID]]+Table3[[#This Row],[PM NOT financed by RHID]]</f>
        <v>0</v>
      </c>
      <c r="L470" s="17">
        <f>Table3[[#This Row],[Total Staff Cost charged to RHID]]+Table3[[#This Row],[Partners contribution to Staff Cost]]</f>
        <v>0</v>
      </c>
      <c r="M470" s="110"/>
      <c r="N470" s="110"/>
      <c r="O470" s="14">
        <f>Table3[[#This Row],[Non-Staff Cost financed by RHID]]+Table3[[#This Row],[Non-Staff Cost NOT financed by RHID]]</f>
        <v>0</v>
      </c>
      <c r="P470" s="142"/>
      <c r="Q470" s="142"/>
    </row>
    <row r="471" spans="1:17" x14ac:dyDescent="0.35">
      <c r="A471" s="114"/>
      <c r="B471" s="112"/>
      <c r="C471" s="112"/>
      <c r="D471" s="115"/>
      <c r="E471" s="112"/>
      <c r="F471" s="116"/>
      <c r="G471" s="149"/>
      <c r="H471" s="13">
        <f>Table3[[#This Row],[Full time monthly cost]]*Table3[[#This Row],[PM financed by RHID]]</f>
        <v>0</v>
      </c>
      <c r="I471" s="149"/>
      <c r="J471" s="13">
        <f>Table3[[#This Row],[Full time monthly cost]]*Table3[[#This Row],[PM NOT financed by RHID]]</f>
        <v>0</v>
      </c>
      <c r="K471" s="147">
        <f>Table3[[#This Row],[PM financed by RHID]]+Table3[[#This Row],[PM NOT financed by RHID]]</f>
        <v>0</v>
      </c>
      <c r="L471" s="17">
        <f>Table3[[#This Row],[Total Staff Cost charged to RHID]]+Table3[[#This Row],[Partners contribution to Staff Cost]]</f>
        <v>0</v>
      </c>
      <c r="M471" s="110"/>
      <c r="N471" s="110"/>
      <c r="O471" s="14">
        <f>Table3[[#This Row],[Non-Staff Cost financed by RHID]]+Table3[[#This Row],[Non-Staff Cost NOT financed by RHID]]</f>
        <v>0</v>
      </c>
      <c r="P471" s="142"/>
      <c r="Q471" s="142"/>
    </row>
    <row r="472" spans="1:17" x14ac:dyDescent="0.35">
      <c r="A472" s="114"/>
      <c r="B472" s="112"/>
      <c r="C472" s="112"/>
      <c r="D472" s="115"/>
      <c r="E472" s="112"/>
      <c r="F472" s="116"/>
      <c r="G472" s="149"/>
      <c r="H472" s="13">
        <f>Table3[[#This Row],[Full time monthly cost]]*Table3[[#This Row],[PM financed by RHID]]</f>
        <v>0</v>
      </c>
      <c r="I472" s="149"/>
      <c r="J472" s="13">
        <f>Table3[[#This Row],[Full time monthly cost]]*Table3[[#This Row],[PM NOT financed by RHID]]</f>
        <v>0</v>
      </c>
      <c r="K472" s="147">
        <f>Table3[[#This Row],[PM financed by RHID]]+Table3[[#This Row],[PM NOT financed by RHID]]</f>
        <v>0</v>
      </c>
      <c r="L472" s="17">
        <f>Table3[[#This Row],[Total Staff Cost charged to RHID]]+Table3[[#This Row],[Partners contribution to Staff Cost]]</f>
        <v>0</v>
      </c>
      <c r="M472" s="110"/>
      <c r="N472" s="110"/>
      <c r="O472" s="14">
        <f>Table3[[#This Row],[Non-Staff Cost financed by RHID]]+Table3[[#This Row],[Non-Staff Cost NOT financed by RHID]]</f>
        <v>0</v>
      </c>
      <c r="P472" s="142"/>
      <c r="Q472" s="142"/>
    </row>
    <row r="473" spans="1:17" x14ac:dyDescent="0.35">
      <c r="A473" s="114"/>
      <c r="B473" s="112"/>
      <c r="C473" s="112"/>
      <c r="D473" s="115"/>
      <c r="E473" s="112"/>
      <c r="F473" s="116"/>
      <c r="G473" s="149"/>
      <c r="H473" s="13">
        <f>Table3[[#This Row],[Full time monthly cost]]*Table3[[#This Row],[PM financed by RHID]]</f>
        <v>0</v>
      </c>
      <c r="I473" s="149"/>
      <c r="J473" s="13">
        <f>Table3[[#This Row],[Full time monthly cost]]*Table3[[#This Row],[PM NOT financed by RHID]]</f>
        <v>0</v>
      </c>
      <c r="K473" s="147">
        <f>Table3[[#This Row],[PM financed by RHID]]+Table3[[#This Row],[PM NOT financed by RHID]]</f>
        <v>0</v>
      </c>
      <c r="L473" s="17">
        <f>Table3[[#This Row],[Total Staff Cost charged to RHID]]+Table3[[#This Row],[Partners contribution to Staff Cost]]</f>
        <v>0</v>
      </c>
      <c r="M473" s="110"/>
      <c r="N473" s="110"/>
      <c r="O473" s="14">
        <f>Table3[[#This Row],[Non-Staff Cost financed by RHID]]+Table3[[#This Row],[Non-Staff Cost NOT financed by RHID]]</f>
        <v>0</v>
      </c>
      <c r="P473" s="142"/>
      <c r="Q473" s="142"/>
    </row>
    <row r="474" spans="1:17" x14ac:dyDescent="0.35">
      <c r="A474" s="114"/>
      <c r="B474" s="112"/>
      <c r="C474" s="112"/>
      <c r="D474" s="115"/>
      <c r="E474" s="112"/>
      <c r="F474" s="116"/>
      <c r="G474" s="149"/>
      <c r="H474" s="13">
        <f>Table3[[#This Row],[Full time monthly cost]]*Table3[[#This Row],[PM financed by RHID]]</f>
        <v>0</v>
      </c>
      <c r="I474" s="149"/>
      <c r="J474" s="13">
        <f>Table3[[#This Row],[Full time monthly cost]]*Table3[[#This Row],[PM NOT financed by RHID]]</f>
        <v>0</v>
      </c>
      <c r="K474" s="147">
        <f>Table3[[#This Row],[PM financed by RHID]]+Table3[[#This Row],[PM NOT financed by RHID]]</f>
        <v>0</v>
      </c>
      <c r="L474" s="17">
        <f>Table3[[#This Row],[Total Staff Cost charged to RHID]]+Table3[[#This Row],[Partners contribution to Staff Cost]]</f>
        <v>0</v>
      </c>
      <c r="M474" s="110"/>
      <c r="N474" s="110"/>
      <c r="O474" s="14">
        <f>Table3[[#This Row],[Non-Staff Cost financed by RHID]]+Table3[[#This Row],[Non-Staff Cost NOT financed by RHID]]</f>
        <v>0</v>
      </c>
      <c r="P474" s="142"/>
      <c r="Q474" s="142"/>
    </row>
    <row r="475" spans="1:17" x14ac:dyDescent="0.35">
      <c r="A475" s="114"/>
      <c r="B475" s="112"/>
      <c r="C475" s="112"/>
      <c r="D475" s="115"/>
      <c r="E475" s="112"/>
      <c r="F475" s="116"/>
      <c r="G475" s="149"/>
      <c r="H475" s="13">
        <f>Table3[[#This Row],[Full time monthly cost]]*Table3[[#This Row],[PM financed by RHID]]</f>
        <v>0</v>
      </c>
      <c r="I475" s="149"/>
      <c r="J475" s="13">
        <f>Table3[[#This Row],[Full time monthly cost]]*Table3[[#This Row],[PM NOT financed by RHID]]</f>
        <v>0</v>
      </c>
      <c r="K475" s="147">
        <f>Table3[[#This Row],[PM financed by RHID]]+Table3[[#This Row],[PM NOT financed by RHID]]</f>
        <v>0</v>
      </c>
      <c r="L475" s="17">
        <f>Table3[[#This Row],[Total Staff Cost charged to RHID]]+Table3[[#This Row],[Partners contribution to Staff Cost]]</f>
        <v>0</v>
      </c>
      <c r="M475" s="110"/>
      <c r="N475" s="110"/>
      <c r="O475" s="14">
        <f>Table3[[#This Row],[Non-Staff Cost financed by RHID]]+Table3[[#This Row],[Non-Staff Cost NOT financed by RHID]]</f>
        <v>0</v>
      </c>
      <c r="P475" s="142"/>
      <c r="Q475" s="142"/>
    </row>
    <row r="476" spans="1:17" x14ac:dyDescent="0.35">
      <c r="A476" s="114"/>
      <c r="B476" s="112"/>
      <c r="C476" s="112"/>
      <c r="D476" s="115"/>
      <c r="E476" s="112"/>
      <c r="F476" s="116"/>
      <c r="G476" s="149"/>
      <c r="H476" s="13">
        <f>Table3[[#This Row],[Full time monthly cost]]*Table3[[#This Row],[PM financed by RHID]]</f>
        <v>0</v>
      </c>
      <c r="I476" s="149"/>
      <c r="J476" s="13">
        <f>Table3[[#This Row],[Full time monthly cost]]*Table3[[#This Row],[PM NOT financed by RHID]]</f>
        <v>0</v>
      </c>
      <c r="K476" s="147">
        <f>Table3[[#This Row],[PM financed by RHID]]+Table3[[#This Row],[PM NOT financed by RHID]]</f>
        <v>0</v>
      </c>
      <c r="L476" s="17">
        <f>Table3[[#This Row],[Total Staff Cost charged to RHID]]+Table3[[#This Row],[Partners contribution to Staff Cost]]</f>
        <v>0</v>
      </c>
      <c r="M476" s="110"/>
      <c r="N476" s="110"/>
      <c r="O476" s="14">
        <f>Table3[[#This Row],[Non-Staff Cost financed by RHID]]+Table3[[#This Row],[Non-Staff Cost NOT financed by RHID]]</f>
        <v>0</v>
      </c>
      <c r="P476" s="142"/>
      <c r="Q476" s="142"/>
    </row>
    <row r="477" spans="1:17" x14ac:dyDescent="0.35">
      <c r="A477" s="114"/>
      <c r="B477" s="112"/>
      <c r="C477" s="112"/>
      <c r="D477" s="115"/>
      <c r="E477" s="112"/>
      <c r="F477" s="116"/>
      <c r="G477" s="149"/>
      <c r="H477" s="13">
        <f>Table3[[#This Row],[Full time monthly cost]]*Table3[[#This Row],[PM financed by RHID]]</f>
        <v>0</v>
      </c>
      <c r="I477" s="149"/>
      <c r="J477" s="13">
        <f>Table3[[#This Row],[Full time monthly cost]]*Table3[[#This Row],[PM NOT financed by RHID]]</f>
        <v>0</v>
      </c>
      <c r="K477" s="147">
        <f>Table3[[#This Row],[PM financed by RHID]]+Table3[[#This Row],[PM NOT financed by RHID]]</f>
        <v>0</v>
      </c>
      <c r="L477" s="17">
        <f>Table3[[#This Row],[Total Staff Cost charged to RHID]]+Table3[[#This Row],[Partners contribution to Staff Cost]]</f>
        <v>0</v>
      </c>
      <c r="M477" s="110"/>
      <c r="N477" s="110"/>
      <c r="O477" s="14">
        <f>Table3[[#This Row],[Non-Staff Cost financed by RHID]]+Table3[[#This Row],[Non-Staff Cost NOT financed by RHID]]</f>
        <v>0</v>
      </c>
      <c r="P477" s="142"/>
      <c r="Q477" s="142"/>
    </row>
    <row r="478" spans="1:17" x14ac:dyDescent="0.35">
      <c r="A478" s="114"/>
      <c r="B478" s="112"/>
      <c r="C478" s="112"/>
      <c r="D478" s="115"/>
      <c r="E478" s="112"/>
      <c r="F478" s="116"/>
      <c r="G478" s="149"/>
      <c r="H478" s="13">
        <f>Table3[[#This Row],[Full time monthly cost]]*Table3[[#This Row],[PM financed by RHID]]</f>
        <v>0</v>
      </c>
      <c r="I478" s="149"/>
      <c r="J478" s="13">
        <f>Table3[[#This Row],[Full time monthly cost]]*Table3[[#This Row],[PM NOT financed by RHID]]</f>
        <v>0</v>
      </c>
      <c r="K478" s="147">
        <f>Table3[[#This Row],[PM financed by RHID]]+Table3[[#This Row],[PM NOT financed by RHID]]</f>
        <v>0</v>
      </c>
      <c r="L478" s="17">
        <f>Table3[[#This Row],[Total Staff Cost charged to RHID]]+Table3[[#This Row],[Partners contribution to Staff Cost]]</f>
        <v>0</v>
      </c>
      <c r="M478" s="110"/>
      <c r="N478" s="110"/>
      <c r="O478" s="14">
        <f>Table3[[#This Row],[Non-Staff Cost financed by RHID]]+Table3[[#This Row],[Non-Staff Cost NOT financed by RHID]]</f>
        <v>0</v>
      </c>
      <c r="P478" s="142"/>
      <c r="Q478" s="142"/>
    </row>
    <row r="479" spans="1:17" x14ac:dyDescent="0.35">
      <c r="A479" s="114"/>
      <c r="B479" s="112"/>
      <c r="C479" s="112"/>
      <c r="D479" s="115"/>
      <c r="E479" s="112"/>
      <c r="F479" s="116"/>
      <c r="G479" s="149"/>
      <c r="H479" s="13">
        <f>Table3[[#This Row],[Full time monthly cost]]*Table3[[#This Row],[PM financed by RHID]]</f>
        <v>0</v>
      </c>
      <c r="I479" s="149"/>
      <c r="J479" s="13">
        <f>Table3[[#This Row],[Full time monthly cost]]*Table3[[#This Row],[PM NOT financed by RHID]]</f>
        <v>0</v>
      </c>
      <c r="K479" s="147">
        <f>Table3[[#This Row],[PM financed by RHID]]+Table3[[#This Row],[PM NOT financed by RHID]]</f>
        <v>0</v>
      </c>
      <c r="L479" s="17">
        <f>Table3[[#This Row],[Total Staff Cost charged to RHID]]+Table3[[#This Row],[Partners contribution to Staff Cost]]</f>
        <v>0</v>
      </c>
      <c r="M479" s="110"/>
      <c r="N479" s="110"/>
      <c r="O479" s="14">
        <f>Table3[[#This Row],[Non-Staff Cost financed by RHID]]+Table3[[#This Row],[Non-Staff Cost NOT financed by RHID]]</f>
        <v>0</v>
      </c>
      <c r="P479" s="142"/>
      <c r="Q479" s="142"/>
    </row>
    <row r="480" spans="1:17" x14ac:dyDescent="0.35">
      <c r="A480" s="114"/>
      <c r="B480" s="112"/>
      <c r="C480" s="112"/>
      <c r="D480" s="115"/>
      <c r="E480" s="112"/>
      <c r="F480" s="116"/>
      <c r="G480" s="149"/>
      <c r="H480" s="13">
        <f>Table3[[#This Row],[Full time monthly cost]]*Table3[[#This Row],[PM financed by RHID]]</f>
        <v>0</v>
      </c>
      <c r="I480" s="149"/>
      <c r="J480" s="13">
        <f>Table3[[#This Row],[Full time monthly cost]]*Table3[[#This Row],[PM NOT financed by RHID]]</f>
        <v>0</v>
      </c>
      <c r="K480" s="147">
        <f>Table3[[#This Row],[PM financed by RHID]]+Table3[[#This Row],[PM NOT financed by RHID]]</f>
        <v>0</v>
      </c>
      <c r="L480" s="17">
        <f>Table3[[#This Row],[Total Staff Cost charged to RHID]]+Table3[[#This Row],[Partners contribution to Staff Cost]]</f>
        <v>0</v>
      </c>
      <c r="M480" s="110"/>
      <c r="N480" s="110"/>
      <c r="O480" s="14">
        <f>Table3[[#This Row],[Non-Staff Cost financed by RHID]]+Table3[[#This Row],[Non-Staff Cost NOT financed by RHID]]</f>
        <v>0</v>
      </c>
      <c r="P480" s="142"/>
      <c r="Q480" s="142"/>
    </row>
    <row r="481" spans="1:17" x14ac:dyDescent="0.35">
      <c r="A481" s="114"/>
      <c r="B481" s="112"/>
      <c r="C481" s="112"/>
      <c r="D481" s="115"/>
      <c r="E481" s="112"/>
      <c r="F481" s="116"/>
      <c r="G481" s="149"/>
      <c r="H481" s="13">
        <f>Table3[[#This Row],[Full time monthly cost]]*Table3[[#This Row],[PM financed by RHID]]</f>
        <v>0</v>
      </c>
      <c r="I481" s="149"/>
      <c r="J481" s="13">
        <f>Table3[[#This Row],[Full time monthly cost]]*Table3[[#This Row],[PM NOT financed by RHID]]</f>
        <v>0</v>
      </c>
      <c r="K481" s="147">
        <f>Table3[[#This Row],[PM financed by RHID]]+Table3[[#This Row],[PM NOT financed by RHID]]</f>
        <v>0</v>
      </c>
      <c r="L481" s="17">
        <f>Table3[[#This Row],[Total Staff Cost charged to RHID]]+Table3[[#This Row],[Partners contribution to Staff Cost]]</f>
        <v>0</v>
      </c>
      <c r="M481" s="110"/>
      <c r="N481" s="110"/>
      <c r="O481" s="14">
        <f>Table3[[#This Row],[Non-Staff Cost financed by RHID]]+Table3[[#This Row],[Non-Staff Cost NOT financed by RHID]]</f>
        <v>0</v>
      </c>
      <c r="P481" s="142"/>
      <c r="Q481" s="142"/>
    </row>
    <row r="482" spans="1:17" x14ac:dyDescent="0.35">
      <c r="A482" s="114"/>
      <c r="B482" s="112"/>
      <c r="C482" s="112"/>
      <c r="D482" s="115"/>
      <c r="E482" s="112"/>
      <c r="F482" s="116"/>
      <c r="G482" s="149"/>
      <c r="H482" s="13">
        <f>Table3[[#This Row],[Full time monthly cost]]*Table3[[#This Row],[PM financed by RHID]]</f>
        <v>0</v>
      </c>
      <c r="I482" s="149"/>
      <c r="J482" s="13">
        <f>Table3[[#This Row],[Full time monthly cost]]*Table3[[#This Row],[PM NOT financed by RHID]]</f>
        <v>0</v>
      </c>
      <c r="K482" s="147">
        <f>Table3[[#This Row],[PM financed by RHID]]+Table3[[#This Row],[PM NOT financed by RHID]]</f>
        <v>0</v>
      </c>
      <c r="L482" s="17">
        <f>Table3[[#This Row],[Total Staff Cost charged to RHID]]+Table3[[#This Row],[Partners contribution to Staff Cost]]</f>
        <v>0</v>
      </c>
      <c r="M482" s="110"/>
      <c r="N482" s="110"/>
      <c r="O482" s="14">
        <f>Table3[[#This Row],[Non-Staff Cost financed by RHID]]+Table3[[#This Row],[Non-Staff Cost NOT financed by RHID]]</f>
        <v>0</v>
      </c>
      <c r="P482" s="142"/>
      <c r="Q482" s="142"/>
    </row>
    <row r="483" spans="1:17" x14ac:dyDescent="0.35">
      <c r="A483" s="114"/>
      <c r="B483" s="112"/>
      <c r="C483" s="112"/>
      <c r="D483" s="115"/>
      <c r="E483" s="112"/>
      <c r="F483" s="116"/>
      <c r="G483" s="149"/>
      <c r="H483" s="13">
        <f>Table3[[#This Row],[Full time monthly cost]]*Table3[[#This Row],[PM financed by RHID]]</f>
        <v>0</v>
      </c>
      <c r="I483" s="149"/>
      <c r="J483" s="13">
        <f>Table3[[#This Row],[Full time monthly cost]]*Table3[[#This Row],[PM NOT financed by RHID]]</f>
        <v>0</v>
      </c>
      <c r="K483" s="147">
        <f>Table3[[#This Row],[PM financed by RHID]]+Table3[[#This Row],[PM NOT financed by RHID]]</f>
        <v>0</v>
      </c>
      <c r="L483" s="17">
        <f>Table3[[#This Row],[Total Staff Cost charged to RHID]]+Table3[[#This Row],[Partners contribution to Staff Cost]]</f>
        <v>0</v>
      </c>
      <c r="M483" s="110"/>
      <c r="N483" s="110"/>
      <c r="O483" s="14">
        <f>Table3[[#This Row],[Non-Staff Cost financed by RHID]]+Table3[[#This Row],[Non-Staff Cost NOT financed by RHID]]</f>
        <v>0</v>
      </c>
      <c r="P483" s="142"/>
      <c r="Q483" s="142"/>
    </row>
    <row r="484" spans="1:17" x14ac:dyDescent="0.35">
      <c r="A484" s="114"/>
      <c r="B484" s="112"/>
      <c r="C484" s="112"/>
      <c r="D484" s="115"/>
      <c r="E484" s="112"/>
      <c r="F484" s="116"/>
      <c r="G484" s="149"/>
      <c r="H484" s="13">
        <f>Table3[[#This Row],[Full time monthly cost]]*Table3[[#This Row],[PM financed by RHID]]</f>
        <v>0</v>
      </c>
      <c r="I484" s="149"/>
      <c r="J484" s="13">
        <f>Table3[[#This Row],[Full time monthly cost]]*Table3[[#This Row],[PM NOT financed by RHID]]</f>
        <v>0</v>
      </c>
      <c r="K484" s="147">
        <f>Table3[[#This Row],[PM financed by RHID]]+Table3[[#This Row],[PM NOT financed by RHID]]</f>
        <v>0</v>
      </c>
      <c r="L484" s="17">
        <f>Table3[[#This Row],[Total Staff Cost charged to RHID]]+Table3[[#This Row],[Partners contribution to Staff Cost]]</f>
        <v>0</v>
      </c>
      <c r="M484" s="110"/>
      <c r="N484" s="110"/>
      <c r="O484" s="14">
        <f>Table3[[#This Row],[Non-Staff Cost financed by RHID]]+Table3[[#This Row],[Non-Staff Cost NOT financed by RHID]]</f>
        <v>0</v>
      </c>
      <c r="P484" s="142"/>
      <c r="Q484" s="142"/>
    </row>
    <row r="485" spans="1:17" x14ac:dyDescent="0.35">
      <c r="A485" s="114"/>
      <c r="B485" s="112"/>
      <c r="C485" s="112"/>
      <c r="D485" s="115"/>
      <c r="E485" s="112"/>
      <c r="F485" s="116"/>
      <c r="G485" s="149"/>
      <c r="H485" s="13">
        <f>Table3[[#This Row],[Full time monthly cost]]*Table3[[#This Row],[PM financed by RHID]]</f>
        <v>0</v>
      </c>
      <c r="I485" s="149"/>
      <c r="J485" s="13">
        <f>Table3[[#This Row],[Full time monthly cost]]*Table3[[#This Row],[PM NOT financed by RHID]]</f>
        <v>0</v>
      </c>
      <c r="K485" s="147">
        <f>Table3[[#This Row],[PM financed by RHID]]+Table3[[#This Row],[PM NOT financed by RHID]]</f>
        <v>0</v>
      </c>
      <c r="L485" s="17">
        <f>Table3[[#This Row],[Total Staff Cost charged to RHID]]+Table3[[#This Row],[Partners contribution to Staff Cost]]</f>
        <v>0</v>
      </c>
      <c r="M485" s="110"/>
      <c r="N485" s="110"/>
      <c r="O485" s="14">
        <f>Table3[[#This Row],[Non-Staff Cost financed by RHID]]+Table3[[#This Row],[Non-Staff Cost NOT financed by RHID]]</f>
        <v>0</v>
      </c>
      <c r="P485" s="142"/>
      <c r="Q485" s="142"/>
    </row>
    <row r="486" spans="1:17" x14ac:dyDescent="0.35">
      <c r="A486" s="114"/>
      <c r="B486" s="112"/>
      <c r="C486" s="112"/>
      <c r="D486" s="115"/>
      <c r="E486" s="112"/>
      <c r="F486" s="116"/>
      <c r="G486" s="149"/>
      <c r="H486" s="13">
        <f>Table3[[#This Row],[Full time monthly cost]]*Table3[[#This Row],[PM financed by RHID]]</f>
        <v>0</v>
      </c>
      <c r="I486" s="149"/>
      <c r="J486" s="13">
        <f>Table3[[#This Row],[Full time monthly cost]]*Table3[[#This Row],[PM NOT financed by RHID]]</f>
        <v>0</v>
      </c>
      <c r="K486" s="147">
        <f>Table3[[#This Row],[PM financed by RHID]]+Table3[[#This Row],[PM NOT financed by RHID]]</f>
        <v>0</v>
      </c>
      <c r="L486" s="17">
        <f>Table3[[#This Row],[Total Staff Cost charged to RHID]]+Table3[[#This Row],[Partners contribution to Staff Cost]]</f>
        <v>0</v>
      </c>
      <c r="M486" s="110"/>
      <c r="N486" s="110"/>
      <c r="O486" s="14">
        <f>Table3[[#This Row],[Non-Staff Cost financed by RHID]]+Table3[[#This Row],[Non-Staff Cost NOT financed by RHID]]</f>
        <v>0</v>
      </c>
      <c r="P486" s="142"/>
      <c r="Q486" s="142"/>
    </row>
    <row r="487" spans="1:17" x14ac:dyDescent="0.35">
      <c r="A487" s="114"/>
      <c r="B487" s="112"/>
      <c r="C487" s="112"/>
      <c r="D487" s="115"/>
      <c r="E487" s="112"/>
      <c r="F487" s="116"/>
      <c r="G487" s="149"/>
      <c r="H487" s="13">
        <f>Table3[[#This Row],[Full time monthly cost]]*Table3[[#This Row],[PM financed by RHID]]</f>
        <v>0</v>
      </c>
      <c r="I487" s="149"/>
      <c r="J487" s="13">
        <f>Table3[[#This Row],[Full time monthly cost]]*Table3[[#This Row],[PM NOT financed by RHID]]</f>
        <v>0</v>
      </c>
      <c r="K487" s="147">
        <f>Table3[[#This Row],[PM financed by RHID]]+Table3[[#This Row],[PM NOT financed by RHID]]</f>
        <v>0</v>
      </c>
      <c r="L487" s="17">
        <f>Table3[[#This Row],[Total Staff Cost charged to RHID]]+Table3[[#This Row],[Partners contribution to Staff Cost]]</f>
        <v>0</v>
      </c>
      <c r="M487" s="110"/>
      <c r="N487" s="110"/>
      <c r="O487" s="14">
        <f>Table3[[#This Row],[Non-Staff Cost financed by RHID]]+Table3[[#This Row],[Non-Staff Cost NOT financed by RHID]]</f>
        <v>0</v>
      </c>
      <c r="P487" s="142"/>
      <c r="Q487" s="142"/>
    </row>
    <row r="488" spans="1:17" x14ac:dyDescent="0.35">
      <c r="A488" s="114"/>
      <c r="B488" s="112"/>
      <c r="C488" s="112"/>
      <c r="D488" s="115"/>
      <c r="E488" s="112"/>
      <c r="F488" s="116"/>
      <c r="G488" s="149"/>
      <c r="H488" s="13">
        <f>Table3[[#This Row],[Full time monthly cost]]*Table3[[#This Row],[PM financed by RHID]]</f>
        <v>0</v>
      </c>
      <c r="I488" s="149"/>
      <c r="J488" s="13">
        <f>Table3[[#This Row],[Full time monthly cost]]*Table3[[#This Row],[PM NOT financed by RHID]]</f>
        <v>0</v>
      </c>
      <c r="K488" s="147">
        <f>Table3[[#This Row],[PM financed by RHID]]+Table3[[#This Row],[PM NOT financed by RHID]]</f>
        <v>0</v>
      </c>
      <c r="L488" s="17">
        <f>Table3[[#This Row],[Total Staff Cost charged to RHID]]+Table3[[#This Row],[Partners contribution to Staff Cost]]</f>
        <v>0</v>
      </c>
      <c r="M488" s="110"/>
      <c r="N488" s="110"/>
      <c r="O488" s="14">
        <f>Table3[[#This Row],[Non-Staff Cost financed by RHID]]+Table3[[#This Row],[Non-Staff Cost NOT financed by RHID]]</f>
        <v>0</v>
      </c>
      <c r="P488" s="142"/>
      <c r="Q488" s="142"/>
    </row>
    <row r="489" spans="1:17" x14ac:dyDescent="0.35">
      <c r="A489" s="114"/>
      <c r="B489" s="112"/>
      <c r="C489" s="112"/>
      <c r="D489" s="115"/>
      <c r="E489" s="112"/>
      <c r="F489" s="116"/>
      <c r="G489" s="149"/>
      <c r="H489" s="13">
        <f>Table3[[#This Row],[Full time monthly cost]]*Table3[[#This Row],[PM financed by RHID]]</f>
        <v>0</v>
      </c>
      <c r="I489" s="149"/>
      <c r="J489" s="13">
        <f>Table3[[#This Row],[Full time monthly cost]]*Table3[[#This Row],[PM NOT financed by RHID]]</f>
        <v>0</v>
      </c>
      <c r="K489" s="147">
        <f>Table3[[#This Row],[PM financed by RHID]]+Table3[[#This Row],[PM NOT financed by RHID]]</f>
        <v>0</v>
      </c>
      <c r="L489" s="17">
        <f>Table3[[#This Row],[Total Staff Cost charged to RHID]]+Table3[[#This Row],[Partners contribution to Staff Cost]]</f>
        <v>0</v>
      </c>
      <c r="M489" s="110"/>
      <c r="N489" s="110"/>
      <c r="O489" s="14">
        <f>Table3[[#This Row],[Non-Staff Cost financed by RHID]]+Table3[[#This Row],[Non-Staff Cost NOT financed by RHID]]</f>
        <v>0</v>
      </c>
      <c r="P489" s="142"/>
      <c r="Q489" s="142"/>
    </row>
    <row r="490" spans="1:17" x14ac:dyDescent="0.35">
      <c r="A490" s="114"/>
      <c r="B490" s="112"/>
      <c r="C490" s="112"/>
      <c r="D490" s="115"/>
      <c r="E490" s="112"/>
      <c r="F490" s="116"/>
      <c r="G490" s="149"/>
      <c r="H490" s="13">
        <f>Table3[[#This Row],[Full time monthly cost]]*Table3[[#This Row],[PM financed by RHID]]</f>
        <v>0</v>
      </c>
      <c r="I490" s="149"/>
      <c r="J490" s="13">
        <f>Table3[[#This Row],[Full time monthly cost]]*Table3[[#This Row],[PM NOT financed by RHID]]</f>
        <v>0</v>
      </c>
      <c r="K490" s="147">
        <f>Table3[[#This Row],[PM financed by RHID]]+Table3[[#This Row],[PM NOT financed by RHID]]</f>
        <v>0</v>
      </c>
      <c r="L490" s="17">
        <f>Table3[[#This Row],[Total Staff Cost charged to RHID]]+Table3[[#This Row],[Partners contribution to Staff Cost]]</f>
        <v>0</v>
      </c>
      <c r="M490" s="110"/>
      <c r="N490" s="110"/>
      <c r="O490" s="14">
        <f>Table3[[#This Row],[Non-Staff Cost financed by RHID]]+Table3[[#This Row],[Non-Staff Cost NOT financed by RHID]]</f>
        <v>0</v>
      </c>
      <c r="P490" s="142"/>
      <c r="Q490" s="142"/>
    </row>
    <row r="491" spans="1:17" x14ac:dyDescent="0.35">
      <c r="A491" s="114"/>
      <c r="B491" s="112"/>
      <c r="C491" s="112"/>
      <c r="D491" s="115"/>
      <c r="E491" s="112"/>
      <c r="F491" s="116"/>
      <c r="G491" s="149"/>
      <c r="H491" s="13">
        <f>Table3[[#This Row],[Full time monthly cost]]*Table3[[#This Row],[PM financed by RHID]]</f>
        <v>0</v>
      </c>
      <c r="I491" s="149"/>
      <c r="J491" s="13">
        <f>Table3[[#This Row],[Full time monthly cost]]*Table3[[#This Row],[PM NOT financed by RHID]]</f>
        <v>0</v>
      </c>
      <c r="K491" s="147">
        <f>Table3[[#This Row],[PM financed by RHID]]+Table3[[#This Row],[PM NOT financed by RHID]]</f>
        <v>0</v>
      </c>
      <c r="L491" s="17">
        <f>Table3[[#This Row],[Total Staff Cost charged to RHID]]+Table3[[#This Row],[Partners contribution to Staff Cost]]</f>
        <v>0</v>
      </c>
      <c r="M491" s="110"/>
      <c r="N491" s="110"/>
      <c r="O491" s="14">
        <f>Table3[[#This Row],[Non-Staff Cost financed by RHID]]+Table3[[#This Row],[Non-Staff Cost NOT financed by RHID]]</f>
        <v>0</v>
      </c>
      <c r="P491" s="142"/>
      <c r="Q491" s="142"/>
    </row>
    <row r="492" spans="1:17" x14ac:dyDescent="0.35">
      <c r="A492" s="114"/>
      <c r="B492" s="112"/>
      <c r="C492" s="112"/>
      <c r="D492" s="115"/>
      <c r="E492" s="112"/>
      <c r="F492" s="116"/>
      <c r="G492" s="149"/>
      <c r="H492" s="13">
        <f>Table3[[#This Row],[Full time monthly cost]]*Table3[[#This Row],[PM financed by RHID]]</f>
        <v>0</v>
      </c>
      <c r="I492" s="149"/>
      <c r="J492" s="13">
        <f>Table3[[#This Row],[Full time monthly cost]]*Table3[[#This Row],[PM NOT financed by RHID]]</f>
        <v>0</v>
      </c>
      <c r="K492" s="147">
        <f>Table3[[#This Row],[PM financed by RHID]]+Table3[[#This Row],[PM NOT financed by RHID]]</f>
        <v>0</v>
      </c>
      <c r="L492" s="17">
        <f>Table3[[#This Row],[Total Staff Cost charged to RHID]]+Table3[[#This Row],[Partners contribution to Staff Cost]]</f>
        <v>0</v>
      </c>
      <c r="M492" s="110"/>
      <c r="N492" s="110"/>
      <c r="O492" s="14">
        <f>Table3[[#This Row],[Non-Staff Cost financed by RHID]]+Table3[[#This Row],[Non-Staff Cost NOT financed by RHID]]</f>
        <v>0</v>
      </c>
      <c r="P492" s="142"/>
      <c r="Q492" s="142"/>
    </row>
    <row r="493" spans="1:17" x14ac:dyDescent="0.35">
      <c r="A493" s="114"/>
      <c r="B493" s="112"/>
      <c r="C493" s="112"/>
      <c r="D493" s="115"/>
      <c r="E493" s="112"/>
      <c r="F493" s="116"/>
      <c r="G493" s="149"/>
      <c r="H493" s="13">
        <f>Table3[[#This Row],[Full time monthly cost]]*Table3[[#This Row],[PM financed by RHID]]</f>
        <v>0</v>
      </c>
      <c r="I493" s="149"/>
      <c r="J493" s="13">
        <f>Table3[[#This Row],[Full time monthly cost]]*Table3[[#This Row],[PM NOT financed by RHID]]</f>
        <v>0</v>
      </c>
      <c r="K493" s="147">
        <f>Table3[[#This Row],[PM financed by RHID]]+Table3[[#This Row],[PM NOT financed by RHID]]</f>
        <v>0</v>
      </c>
      <c r="L493" s="17">
        <f>Table3[[#This Row],[Total Staff Cost charged to RHID]]+Table3[[#This Row],[Partners contribution to Staff Cost]]</f>
        <v>0</v>
      </c>
      <c r="M493" s="110"/>
      <c r="N493" s="110"/>
      <c r="O493" s="14">
        <f>Table3[[#This Row],[Non-Staff Cost financed by RHID]]+Table3[[#This Row],[Non-Staff Cost NOT financed by RHID]]</f>
        <v>0</v>
      </c>
      <c r="P493" s="142"/>
      <c r="Q493" s="142"/>
    </row>
    <row r="494" spans="1:17" x14ac:dyDescent="0.35">
      <c r="A494" s="114"/>
      <c r="B494" s="112"/>
      <c r="C494" s="112"/>
      <c r="D494" s="115"/>
      <c r="E494" s="112"/>
      <c r="F494" s="116"/>
      <c r="G494" s="149"/>
      <c r="H494" s="13">
        <f>Table3[[#This Row],[Full time monthly cost]]*Table3[[#This Row],[PM financed by RHID]]</f>
        <v>0</v>
      </c>
      <c r="I494" s="149"/>
      <c r="J494" s="13">
        <f>Table3[[#This Row],[Full time monthly cost]]*Table3[[#This Row],[PM NOT financed by RHID]]</f>
        <v>0</v>
      </c>
      <c r="K494" s="147">
        <f>Table3[[#This Row],[PM financed by RHID]]+Table3[[#This Row],[PM NOT financed by RHID]]</f>
        <v>0</v>
      </c>
      <c r="L494" s="17">
        <f>Table3[[#This Row],[Total Staff Cost charged to RHID]]+Table3[[#This Row],[Partners contribution to Staff Cost]]</f>
        <v>0</v>
      </c>
      <c r="M494" s="110"/>
      <c r="N494" s="110"/>
      <c r="O494" s="14">
        <f>Table3[[#This Row],[Non-Staff Cost financed by RHID]]+Table3[[#This Row],[Non-Staff Cost NOT financed by RHID]]</f>
        <v>0</v>
      </c>
      <c r="P494" s="142"/>
      <c r="Q494" s="142"/>
    </row>
    <row r="495" spans="1:17" x14ac:dyDescent="0.35">
      <c r="A495" s="114"/>
      <c r="B495" s="112"/>
      <c r="C495" s="112"/>
      <c r="D495" s="115"/>
      <c r="E495" s="112"/>
      <c r="F495" s="116"/>
      <c r="G495" s="149"/>
      <c r="H495" s="13">
        <f>Table3[[#This Row],[Full time monthly cost]]*Table3[[#This Row],[PM financed by RHID]]</f>
        <v>0</v>
      </c>
      <c r="I495" s="149"/>
      <c r="J495" s="13">
        <f>Table3[[#This Row],[Full time monthly cost]]*Table3[[#This Row],[PM NOT financed by RHID]]</f>
        <v>0</v>
      </c>
      <c r="K495" s="147">
        <f>Table3[[#This Row],[PM financed by RHID]]+Table3[[#This Row],[PM NOT financed by RHID]]</f>
        <v>0</v>
      </c>
      <c r="L495" s="17">
        <f>Table3[[#This Row],[Total Staff Cost charged to RHID]]+Table3[[#This Row],[Partners contribution to Staff Cost]]</f>
        <v>0</v>
      </c>
      <c r="M495" s="110"/>
      <c r="N495" s="110"/>
      <c r="O495" s="14">
        <f>Table3[[#This Row],[Non-Staff Cost financed by RHID]]+Table3[[#This Row],[Non-Staff Cost NOT financed by RHID]]</f>
        <v>0</v>
      </c>
      <c r="P495" s="142"/>
      <c r="Q495" s="142"/>
    </row>
    <row r="496" spans="1:17" x14ac:dyDescent="0.35">
      <c r="A496" s="114"/>
      <c r="B496" s="112"/>
      <c r="C496" s="112"/>
      <c r="D496" s="115"/>
      <c r="E496" s="112"/>
      <c r="F496" s="116"/>
      <c r="G496" s="149"/>
      <c r="H496" s="13">
        <f>Table3[[#This Row],[Full time monthly cost]]*Table3[[#This Row],[PM financed by RHID]]</f>
        <v>0</v>
      </c>
      <c r="I496" s="149"/>
      <c r="J496" s="13">
        <f>Table3[[#This Row],[Full time monthly cost]]*Table3[[#This Row],[PM NOT financed by RHID]]</f>
        <v>0</v>
      </c>
      <c r="K496" s="147">
        <f>Table3[[#This Row],[PM financed by RHID]]+Table3[[#This Row],[PM NOT financed by RHID]]</f>
        <v>0</v>
      </c>
      <c r="L496" s="17">
        <f>Table3[[#This Row],[Total Staff Cost charged to RHID]]+Table3[[#This Row],[Partners contribution to Staff Cost]]</f>
        <v>0</v>
      </c>
      <c r="M496" s="110"/>
      <c r="N496" s="110"/>
      <c r="O496" s="14">
        <f>Table3[[#This Row],[Non-Staff Cost financed by RHID]]+Table3[[#This Row],[Non-Staff Cost NOT financed by RHID]]</f>
        <v>0</v>
      </c>
      <c r="P496" s="142"/>
      <c r="Q496" s="142"/>
    </row>
    <row r="497" spans="1:17" x14ac:dyDescent="0.35">
      <c r="A497" s="114"/>
      <c r="B497" s="112"/>
      <c r="C497" s="112"/>
      <c r="D497" s="115"/>
      <c r="E497" s="112"/>
      <c r="F497" s="116"/>
      <c r="G497" s="149"/>
      <c r="H497" s="13">
        <f>Table3[[#This Row],[Full time monthly cost]]*Table3[[#This Row],[PM financed by RHID]]</f>
        <v>0</v>
      </c>
      <c r="I497" s="149"/>
      <c r="J497" s="13">
        <f>Table3[[#This Row],[Full time monthly cost]]*Table3[[#This Row],[PM NOT financed by RHID]]</f>
        <v>0</v>
      </c>
      <c r="K497" s="147">
        <f>Table3[[#This Row],[PM financed by RHID]]+Table3[[#This Row],[PM NOT financed by RHID]]</f>
        <v>0</v>
      </c>
      <c r="L497" s="17">
        <f>Table3[[#This Row],[Total Staff Cost charged to RHID]]+Table3[[#This Row],[Partners contribution to Staff Cost]]</f>
        <v>0</v>
      </c>
      <c r="M497" s="110"/>
      <c r="N497" s="110"/>
      <c r="O497" s="14">
        <f>Table3[[#This Row],[Non-Staff Cost financed by RHID]]+Table3[[#This Row],[Non-Staff Cost NOT financed by RHID]]</f>
        <v>0</v>
      </c>
      <c r="P497" s="142"/>
      <c r="Q497" s="142"/>
    </row>
    <row r="498" spans="1:17" x14ac:dyDescent="0.35">
      <c r="A498" s="114"/>
      <c r="B498" s="112"/>
      <c r="C498" s="112"/>
      <c r="D498" s="115"/>
      <c r="E498" s="112"/>
      <c r="F498" s="116"/>
      <c r="G498" s="149"/>
      <c r="H498" s="13">
        <f>Table3[[#This Row],[Full time monthly cost]]*Table3[[#This Row],[PM financed by RHID]]</f>
        <v>0</v>
      </c>
      <c r="I498" s="149"/>
      <c r="J498" s="13">
        <f>Table3[[#This Row],[Full time monthly cost]]*Table3[[#This Row],[PM NOT financed by RHID]]</f>
        <v>0</v>
      </c>
      <c r="K498" s="147">
        <f>Table3[[#This Row],[PM financed by RHID]]+Table3[[#This Row],[PM NOT financed by RHID]]</f>
        <v>0</v>
      </c>
      <c r="L498" s="17">
        <f>Table3[[#This Row],[Total Staff Cost charged to RHID]]+Table3[[#This Row],[Partners contribution to Staff Cost]]</f>
        <v>0</v>
      </c>
      <c r="M498" s="110"/>
      <c r="N498" s="110"/>
      <c r="O498" s="14">
        <f>Table3[[#This Row],[Non-Staff Cost financed by RHID]]+Table3[[#This Row],[Non-Staff Cost NOT financed by RHID]]</f>
        <v>0</v>
      </c>
      <c r="P498" s="142"/>
      <c r="Q498" s="142"/>
    </row>
    <row r="499" spans="1:17" x14ac:dyDescent="0.35">
      <c r="A499" s="114"/>
      <c r="B499" s="112"/>
      <c r="C499" s="112"/>
      <c r="D499" s="115"/>
      <c r="E499" s="112"/>
      <c r="F499" s="116"/>
      <c r="G499" s="149"/>
      <c r="H499" s="13">
        <f>Table3[[#This Row],[Full time monthly cost]]*Table3[[#This Row],[PM financed by RHID]]</f>
        <v>0</v>
      </c>
      <c r="I499" s="149"/>
      <c r="J499" s="13">
        <f>Table3[[#This Row],[Full time monthly cost]]*Table3[[#This Row],[PM NOT financed by RHID]]</f>
        <v>0</v>
      </c>
      <c r="K499" s="147">
        <f>Table3[[#This Row],[PM financed by RHID]]+Table3[[#This Row],[PM NOT financed by RHID]]</f>
        <v>0</v>
      </c>
      <c r="L499" s="17">
        <f>Table3[[#This Row],[Total Staff Cost charged to RHID]]+Table3[[#This Row],[Partners contribution to Staff Cost]]</f>
        <v>0</v>
      </c>
      <c r="M499" s="110"/>
      <c r="N499" s="110"/>
      <c r="O499" s="14">
        <f>Table3[[#This Row],[Non-Staff Cost financed by RHID]]+Table3[[#This Row],[Non-Staff Cost NOT financed by RHID]]</f>
        <v>0</v>
      </c>
      <c r="P499" s="142"/>
      <c r="Q499" s="142"/>
    </row>
    <row r="500" spans="1:17" x14ac:dyDescent="0.35">
      <c r="A500" s="114"/>
      <c r="B500" s="112"/>
      <c r="C500" s="112"/>
      <c r="D500" s="115"/>
      <c r="E500" s="112"/>
      <c r="F500" s="116"/>
      <c r="G500" s="149"/>
      <c r="H500" s="13">
        <f>Table3[[#This Row],[Full time monthly cost]]*Table3[[#This Row],[PM financed by RHID]]</f>
        <v>0</v>
      </c>
      <c r="I500" s="149"/>
      <c r="J500" s="13">
        <f>Table3[[#This Row],[Full time monthly cost]]*Table3[[#This Row],[PM NOT financed by RHID]]</f>
        <v>0</v>
      </c>
      <c r="K500" s="147">
        <f>Table3[[#This Row],[PM financed by RHID]]+Table3[[#This Row],[PM NOT financed by RHID]]</f>
        <v>0</v>
      </c>
      <c r="L500" s="17">
        <f>Table3[[#This Row],[Total Staff Cost charged to RHID]]+Table3[[#This Row],[Partners contribution to Staff Cost]]</f>
        <v>0</v>
      </c>
      <c r="M500" s="110"/>
      <c r="N500" s="110"/>
      <c r="O500" s="14">
        <f>Table3[[#This Row],[Non-Staff Cost financed by RHID]]+Table3[[#This Row],[Non-Staff Cost NOT financed by RHID]]</f>
        <v>0</v>
      </c>
      <c r="P500" s="142"/>
      <c r="Q500" s="142"/>
    </row>
    <row r="501" spans="1:17" x14ac:dyDescent="0.35">
      <c r="A501" s="114"/>
      <c r="B501" s="112"/>
      <c r="C501" s="112"/>
      <c r="D501" s="115"/>
      <c r="E501" s="112"/>
      <c r="F501" s="116"/>
      <c r="G501" s="149"/>
      <c r="H501" s="13">
        <f>Table3[[#This Row],[Full time monthly cost]]*Table3[[#This Row],[PM financed by RHID]]</f>
        <v>0</v>
      </c>
      <c r="I501" s="149"/>
      <c r="J501" s="13">
        <f>Table3[[#This Row],[Full time monthly cost]]*Table3[[#This Row],[PM NOT financed by RHID]]</f>
        <v>0</v>
      </c>
      <c r="K501" s="147">
        <f>Table3[[#This Row],[PM financed by RHID]]+Table3[[#This Row],[PM NOT financed by RHID]]</f>
        <v>0</v>
      </c>
      <c r="L501" s="17">
        <f>Table3[[#This Row],[Total Staff Cost charged to RHID]]+Table3[[#This Row],[Partners contribution to Staff Cost]]</f>
        <v>0</v>
      </c>
      <c r="M501" s="110"/>
      <c r="N501" s="110"/>
      <c r="O501" s="14">
        <f>Table3[[#This Row],[Non-Staff Cost financed by RHID]]+Table3[[#This Row],[Non-Staff Cost NOT financed by RHID]]</f>
        <v>0</v>
      </c>
      <c r="P501" s="142"/>
      <c r="Q501" s="142"/>
    </row>
    <row r="502" spans="1:17" x14ac:dyDescent="0.35">
      <c r="A502" s="114"/>
      <c r="B502" s="112"/>
      <c r="C502" s="112"/>
      <c r="D502" s="115"/>
      <c r="E502" s="112"/>
      <c r="F502" s="116"/>
      <c r="G502" s="149"/>
      <c r="H502" s="13">
        <f>Table3[[#This Row],[Full time monthly cost]]*Table3[[#This Row],[PM financed by RHID]]</f>
        <v>0</v>
      </c>
      <c r="I502" s="149"/>
      <c r="J502" s="13">
        <f>Table3[[#This Row],[Full time monthly cost]]*Table3[[#This Row],[PM NOT financed by RHID]]</f>
        <v>0</v>
      </c>
      <c r="K502" s="147">
        <f>Table3[[#This Row],[PM financed by RHID]]+Table3[[#This Row],[PM NOT financed by RHID]]</f>
        <v>0</v>
      </c>
      <c r="L502" s="17">
        <f>Table3[[#This Row],[Total Staff Cost charged to RHID]]+Table3[[#This Row],[Partners contribution to Staff Cost]]</f>
        <v>0</v>
      </c>
      <c r="M502" s="110"/>
      <c r="N502" s="110"/>
      <c r="O502" s="14">
        <f>Table3[[#This Row],[Non-Staff Cost financed by RHID]]+Table3[[#This Row],[Non-Staff Cost NOT financed by RHID]]</f>
        <v>0</v>
      </c>
      <c r="P502" s="142"/>
      <c r="Q502" s="142"/>
    </row>
    <row r="503" spans="1:17" x14ac:dyDescent="0.35">
      <c r="A503" s="114"/>
      <c r="B503" s="112"/>
      <c r="C503" s="112"/>
      <c r="D503" s="115"/>
      <c r="E503" s="112"/>
      <c r="F503" s="116"/>
      <c r="G503" s="149"/>
      <c r="H503" s="13">
        <f>Table3[[#This Row],[Full time monthly cost]]*Table3[[#This Row],[PM financed by RHID]]</f>
        <v>0</v>
      </c>
      <c r="I503" s="149"/>
      <c r="J503" s="13">
        <f>Table3[[#This Row],[Full time monthly cost]]*Table3[[#This Row],[PM NOT financed by RHID]]</f>
        <v>0</v>
      </c>
      <c r="K503" s="147">
        <f>Table3[[#This Row],[PM financed by RHID]]+Table3[[#This Row],[PM NOT financed by RHID]]</f>
        <v>0</v>
      </c>
      <c r="L503" s="17">
        <f>Table3[[#This Row],[Total Staff Cost charged to RHID]]+Table3[[#This Row],[Partners contribution to Staff Cost]]</f>
        <v>0</v>
      </c>
      <c r="M503" s="110"/>
      <c r="N503" s="110"/>
      <c r="O503" s="14">
        <f>Table3[[#This Row],[Non-Staff Cost financed by RHID]]+Table3[[#This Row],[Non-Staff Cost NOT financed by RHID]]</f>
        <v>0</v>
      </c>
      <c r="P503" s="142"/>
      <c r="Q503" s="142"/>
    </row>
    <row r="504" spans="1:17" x14ac:dyDescent="0.35">
      <c r="A504" s="114"/>
      <c r="B504" s="112"/>
      <c r="C504" s="112"/>
      <c r="D504" s="115"/>
      <c r="E504" s="112"/>
      <c r="F504" s="116"/>
      <c r="G504" s="149"/>
      <c r="H504" s="13">
        <f>Table3[[#This Row],[Full time monthly cost]]*Table3[[#This Row],[PM financed by RHID]]</f>
        <v>0</v>
      </c>
      <c r="I504" s="149"/>
      <c r="J504" s="13">
        <f>Table3[[#This Row],[Full time monthly cost]]*Table3[[#This Row],[PM NOT financed by RHID]]</f>
        <v>0</v>
      </c>
      <c r="K504" s="147">
        <f>Table3[[#This Row],[PM financed by RHID]]+Table3[[#This Row],[PM NOT financed by RHID]]</f>
        <v>0</v>
      </c>
      <c r="L504" s="17">
        <f>Table3[[#This Row],[Total Staff Cost charged to RHID]]+Table3[[#This Row],[Partners contribution to Staff Cost]]</f>
        <v>0</v>
      </c>
      <c r="M504" s="110"/>
      <c r="N504" s="110"/>
      <c r="O504" s="14">
        <f>Table3[[#This Row],[Non-Staff Cost financed by RHID]]+Table3[[#This Row],[Non-Staff Cost NOT financed by RHID]]</f>
        <v>0</v>
      </c>
      <c r="P504" s="142"/>
      <c r="Q504" s="142"/>
    </row>
    <row r="505" spans="1:17" x14ac:dyDescent="0.35">
      <c r="A505" s="114"/>
      <c r="B505" s="112"/>
      <c r="C505" s="112"/>
      <c r="D505" s="115"/>
      <c r="E505" s="112"/>
      <c r="F505" s="116"/>
      <c r="G505" s="149"/>
      <c r="H505" s="13">
        <f>Table3[[#This Row],[Full time monthly cost]]*Table3[[#This Row],[PM financed by RHID]]</f>
        <v>0</v>
      </c>
      <c r="I505" s="149"/>
      <c r="J505" s="13">
        <f>Table3[[#This Row],[Full time monthly cost]]*Table3[[#This Row],[PM NOT financed by RHID]]</f>
        <v>0</v>
      </c>
      <c r="K505" s="147">
        <f>Table3[[#This Row],[PM financed by RHID]]+Table3[[#This Row],[PM NOT financed by RHID]]</f>
        <v>0</v>
      </c>
      <c r="L505" s="17">
        <f>Table3[[#This Row],[Total Staff Cost charged to RHID]]+Table3[[#This Row],[Partners contribution to Staff Cost]]</f>
        <v>0</v>
      </c>
      <c r="M505" s="110"/>
      <c r="N505" s="110"/>
      <c r="O505" s="14">
        <f>Table3[[#This Row],[Non-Staff Cost financed by RHID]]+Table3[[#This Row],[Non-Staff Cost NOT financed by RHID]]</f>
        <v>0</v>
      </c>
      <c r="P505" s="142"/>
      <c r="Q505" s="142"/>
    </row>
    <row r="506" spans="1:17" x14ac:dyDescent="0.35">
      <c r="A506" s="114"/>
      <c r="B506" s="112"/>
      <c r="C506" s="112"/>
      <c r="D506" s="115"/>
      <c r="E506" s="112"/>
      <c r="F506" s="116"/>
      <c r="G506" s="149"/>
      <c r="H506" s="13">
        <f>Table3[[#This Row],[Full time monthly cost]]*Table3[[#This Row],[PM financed by RHID]]</f>
        <v>0</v>
      </c>
      <c r="I506" s="149"/>
      <c r="J506" s="13">
        <f>Table3[[#This Row],[Full time monthly cost]]*Table3[[#This Row],[PM NOT financed by RHID]]</f>
        <v>0</v>
      </c>
      <c r="K506" s="147">
        <f>Table3[[#This Row],[PM financed by RHID]]+Table3[[#This Row],[PM NOT financed by RHID]]</f>
        <v>0</v>
      </c>
      <c r="L506" s="17">
        <f>Table3[[#This Row],[Total Staff Cost charged to RHID]]+Table3[[#This Row],[Partners contribution to Staff Cost]]</f>
        <v>0</v>
      </c>
      <c r="M506" s="110"/>
      <c r="N506" s="110"/>
      <c r="O506" s="14">
        <f>Table3[[#This Row],[Non-Staff Cost financed by RHID]]+Table3[[#This Row],[Non-Staff Cost NOT financed by RHID]]</f>
        <v>0</v>
      </c>
      <c r="P506" s="142"/>
      <c r="Q506" s="142"/>
    </row>
    <row r="507" spans="1:17" x14ac:dyDescent="0.35">
      <c r="A507" s="114"/>
      <c r="B507" s="112"/>
      <c r="C507" s="112"/>
      <c r="D507" s="115"/>
      <c r="E507" s="112"/>
      <c r="F507" s="116"/>
      <c r="G507" s="149"/>
      <c r="H507" s="13">
        <f>Table3[[#This Row],[Full time monthly cost]]*Table3[[#This Row],[PM financed by RHID]]</f>
        <v>0</v>
      </c>
      <c r="I507" s="149"/>
      <c r="J507" s="13">
        <f>Table3[[#This Row],[Full time monthly cost]]*Table3[[#This Row],[PM NOT financed by RHID]]</f>
        <v>0</v>
      </c>
      <c r="K507" s="147">
        <f>Table3[[#This Row],[PM financed by RHID]]+Table3[[#This Row],[PM NOT financed by RHID]]</f>
        <v>0</v>
      </c>
      <c r="L507" s="17">
        <f>Table3[[#This Row],[Total Staff Cost charged to RHID]]+Table3[[#This Row],[Partners contribution to Staff Cost]]</f>
        <v>0</v>
      </c>
      <c r="M507" s="110"/>
      <c r="N507" s="110"/>
      <c r="O507" s="14">
        <f>Table3[[#This Row],[Non-Staff Cost financed by RHID]]+Table3[[#This Row],[Non-Staff Cost NOT financed by RHID]]</f>
        <v>0</v>
      </c>
      <c r="P507" s="142"/>
      <c r="Q507" s="142"/>
    </row>
    <row r="508" spans="1:17" x14ac:dyDescent="0.35">
      <c r="A508" s="114"/>
      <c r="B508" s="112"/>
      <c r="C508" s="112"/>
      <c r="D508" s="115"/>
      <c r="E508" s="112"/>
      <c r="F508" s="116"/>
      <c r="G508" s="149"/>
      <c r="H508" s="13">
        <f>Table3[[#This Row],[Full time monthly cost]]*Table3[[#This Row],[PM financed by RHID]]</f>
        <v>0</v>
      </c>
      <c r="I508" s="149"/>
      <c r="J508" s="13">
        <f>Table3[[#This Row],[Full time monthly cost]]*Table3[[#This Row],[PM NOT financed by RHID]]</f>
        <v>0</v>
      </c>
      <c r="K508" s="147">
        <f>Table3[[#This Row],[PM financed by RHID]]+Table3[[#This Row],[PM NOT financed by RHID]]</f>
        <v>0</v>
      </c>
      <c r="L508" s="17">
        <f>Table3[[#This Row],[Total Staff Cost charged to RHID]]+Table3[[#This Row],[Partners contribution to Staff Cost]]</f>
        <v>0</v>
      </c>
      <c r="M508" s="110"/>
      <c r="N508" s="110"/>
      <c r="O508" s="14">
        <f>Table3[[#This Row],[Non-Staff Cost financed by RHID]]+Table3[[#This Row],[Non-Staff Cost NOT financed by RHID]]</f>
        <v>0</v>
      </c>
      <c r="P508" s="142"/>
      <c r="Q508" s="142"/>
    </row>
    <row r="509" spans="1:17" x14ac:dyDescent="0.35">
      <c r="A509" s="114"/>
      <c r="B509" s="112"/>
      <c r="C509" s="112"/>
      <c r="D509" s="115"/>
      <c r="E509" s="112"/>
      <c r="F509" s="116"/>
      <c r="G509" s="149"/>
      <c r="H509" s="13">
        <f>Table3[[#This Row],[Full time monthly cost]]*Table3[[#This Row],[PM financed by RHID]]</f>
        <v>0</v>
      </c>
      <c r="I509" s="149"/>
      <c r="J509" s="13">
        <f>Table3[[#This Row],[Full time monthly cost]]*Table3[[#This Row],[PM NOT financed by RHID]]</f>
        <v>0</v>
      </c>
      <c r="K509" s="147">
        <f>Table3[[#This Row],[PM financed by RHID]]+Table3[[#This Row],[PM NOT financed by RHID]]</f>
        <v>0</v>
      </c>
      <c r="L509" s="17">
        <f>Table3[[#This Row],[Total Staff Cost charged to RHID]]+Table3[[#This Row],[Partners contribution to Staff Cost]]</f>
        <v>0</v>
      </c>
      <c r="M509" s="110"/>
      <c r="N509" s="110"/>
      <c r="O509" s="14">
        <f>Table3[[#This Row],[Non-Staff Cost financed by RHID]]+Table3[[#This Row],[Non-Staff Cost NOT financed by RHID]]</f>
        <v>0</v>
      </c>
      <c r="P509" s="142"/>
      <c r="Q509" s="142"/>
    </row>
    <row r="510" spans="1:17" x14ac:dyDescent="0.35">
      <c r="A510" s="114"/>
      <c r="B510" s="112"/>
      <c r="C510" s="112"/>
      <c r="D510" s="115"/>
      <c r="E510" s="112"/>
      <c r="F510" s="116"/>
      <c r="G510" s="149"/>
      <c r="H510" s="13">
        <f>Table3[[#This Row],[Full time monthly cost]]*Table3[[#This Row],[PM financed by RHID]]</f>
        <v>0</v>
      </c>
      <c r="I510" s="149"/>
      <c r="J510" s="13">
        <f>Table3[[#This Row],[Full time monthly cost]]*Table3[[#This Row],[PM NOT financed by RHID]]</f>
        <v>0</v>
      </c>
      <c r="K510" s="147">
        <f>Table3[[#This Row],[PM financed by RHID]]+Table3[[#This Row],[PM NOT financed by RHID]]</f>
        <v>0</v>
      </c>
      <c r="L510" s="17">
        <f>Table3[[#This Row],[Total Staff Cost charged to RHID]]+Table3[[#This Row],[Partners contribution to Staff Cost]]</f>
        <v>0</v>
      </c>
      <c r="M510" s="110"/>
      <c r="N510" s="110"/>
      <c r="O510" s="14">
        <f>Table3[[#This Row],[Non-Staff Cost financed by RHID]]+Table3[[#This Row],[Non-Staff Cost NOT financed by RHID]]</f>
        <v>0</v>
      </c>
      <c r="P510" s="142"/>
      <c r="Q510" s="142"/>
    </row>
    <row r="511" spans="1:17" x14ac:dyDescent="0.35">
      <c r="A511" s="114"/>
      <c r="B511" s="112"/>
      <c r="C511" s="112"/>
      <c r="D511" s="115"/>
      <c r="E511" s="112"/>
      <c r="F511" s="116"/>
      <c r="G511" s="149"/>
      <c r="H511" s="13">
        <f>Table3[[#This Row],[Full time monthly cost]]*Table3[[#This Row],[PM financed by RHID]]</f>
        <v>0</v>
      </c>
      <c r="I511" s="149"/>
      <c r="J511" s="13">
        <f>Table3[[#This Row],[Full time monthly cost]]*Table3[[#This Row],[PM NOT financed by RHID]]</f>
        <v>0</v>
      </c>
      <c r="K511" s="147">
        <f>Table3[[#This Row],[PM financed by RHID]]+Table3[[#This Row],[PM NOT financed by RHID]]</f>
        <v>0</v>
      </c>
      <c r="L511" s="17">
        <f>Table3[[#This Row],[Total Staff Cost charged to RHID]]+Table3[[#This Row],[Partners contribution to Staff Cost]]</f>
        <v>0</v>
      </c>
      <c r="M511" s="110"/>
      <c r="N511" s="110"/>
      <c r="O511" s="14">
        <f>Table3[[#This Row],[Non-Staff Cost financed by RHID]]+Table3[[#This Row],[Non-Staff Cost NOT financed by RHID]]</f>
        <v>0</v>
      </c>
      <c r="P511" s="142"/>
      <c r="Q511" s="142"/>
    </row>
    <row r="512" spans="1:17" x14ac:dyDescent="0.35">
      <c r="A512" s="114"/>
      <c r="B512" s="112"/>
      <c r="C512" s="112"/>
      <c r="D512" s="115"/>
      <c r="E512" s="112"/>
      <c r="F512" s="116"/>
      <c r="G512" s="149"/>
      <c r="H512" s="13">
        <f>Table3[[#This Row],[Full time monthly cost]]*Table3[[#This Row],[PM financed by RHID]]</f>
        <v>0</v>
      </c>
      <c r="I512" s="149"/>
      <c r="J512" s="13">
        <f>Table3[[#This Row],[Full time monthly cost]]*Table3[[#This Row],[PM NOT financed by RHID]]</f>
        <v>0</v>
      </c>
      <c r="K512" s="147">
        <f>Table3[[#This Row],[PM financed by RHID]]+Table3[[#This Row],[PM NOT financed by RHID]]</f>
        <v>0</v>
      </c>
      <c r="L512" s="17">
        <f>Table3[[#This Row],[Total Staff Cost charged to RHID]]+Table3[[#This Row],[Partners contribution to Staff Cost]]</f>
        <v>0</v>
      </c>
      <c r="M512" s="110"/>
      <c r="N512" s="110"/>
      <c r="O512" s="14">
        <f>Table3[[#This Row],[Non-Staff Cost financed by RHID]]+Table3[[#This Row],[Non-Staff Cost NOT financed by RHID]]</f>
        <v>0</v>
      </c>
      <c r="P512" s="142"/>
      <c r="Q512" s="142"/>
    </row>
    <row r="513" spans="1:17" x14ac:dyDescent="0.35">
      <c r="A513" s="114"/>
      <c r="B513" s="112"/>
      <c r="C513" s="112"/>
      <c r="D513" s="115"/>
      <c r="E513" s="112"/>
      <c r="F513" s="116"/>
      <c r="G513" s="149"/>
      <c r="H513" s="13">
        <f>Table3[[#This Row],[Full time monthly cost]]*Table3[[#This Row],[PM financed by RHID]]</f>
        <v>0</v>
      </c>
      <c r="I513" s="149"/>
      <c r="J513" s="13">
        <f>Table3[[#This Row],[Full time monthly cost]]*Table3[[#This Row],[PM NOT financed by RHID]]</f>
        <v>0</v>
      </c>
      <c r="K513" s="147">
        <f>Table3[[#This Row],[PM financed by RHID]]+Table3[[#This Row],[PM NOT financed by RHID]]</f>
        <v>0</v>
      </c>
      <c r="L513" s="17">
        <f>Table3[[#This Row],[Total Staff Cost charged to RHID]]+Table3[[#This Row],[Partners contribution to Staff Cost]]</f>
        <v>0</v>
      </c>
      <c r="M513" s="110"/>
      <c r="N513" s="110"/>
      <c r="O513" s="14">
        <f>Table3[[#This Row],[Non-Staff Cost financed by RHID]]+Table3[[#This Row],[Non-Staff Cost NOT financed by RHID]]</f>
        <v>0</v>
      </c>
      <c r="P513" s="142"/>
      <c r="Q513" s="142"/>
    </row>
    <row r="514" spans="1:17" x14ac:dyDescent="0.35">
      <c r="A514" s="114"/>
      <c r="B514" s="112"/>
      <c r="C514" s="112"/>
      <c r="D514" s="115"/>
      <c r="E514" s="112"/>
      <c r="F514" s="116"/>
      <c r="G514" s="149"/>
      <c r="H514" s="13">
        <f>Table3[[#This Row],[Full time monthly cost]]*Table3[[#This Row],[PM financed by RHID]]</f>
        <v>0</v>
      </c>
      <c r="I514" s="149"/>
      <c r="J514" s="13">
        <f>Table3[[#This Row],[Full time monthly cost]]*Table3[[#This Row],[PM NOT financed by RHID]]</f>
        <v>0</v>
      </c>
      <c r="K514" s="147">
        <f>Table3[[#This Row],[PM financed by RHID]]+Table3[[#This Row],[PM NOT financed by RHID]]</f>
        <v>0</v>
      </c>
      <c r="L514" s="17">
        <f>Table3[[#This Row],[Total Staff Cost charged to RHID]]+Table3[[#This Row],[Partners contribution to Staff Cost]]</f>
        <v>0</v>
      </c>
      <c r="M514" s="110"/>
      <c r="N514" s="110"/>
      <c r="O514" s="14">
        <f>Table3[[#This Row],[Non-Staff Cost financed by RHID]]+Table3[[#This Row],[Non-Staff Cost NOT financed by RHID]]</f>
        <v>0</v>
      </c>
      <c r="P514" s="142"/>
      <c r="Q514" s="142"/>
    </row>
    <row r="515" spans="1:17" x14ac:dyDescent="0.35">
      <c r="A515" s="114"/>
      <c r="B515" s="112"/>
      <c r="C515" s="112"/>
      <c r="D515" s="115"/>
      <c r="E515" s="112"/>
      <c r="F515" s="116"/>
      <c r="G515" s="149"/>
      <c r="H515" s="13">
        <f>Table3[[#This Row],[Full time monthly cost]]*Table3[[#This Row],[PM financed by RHID]]</f>
        <v>0</v>
      </c>
      <c r="I515" s="149"/>
      <c r="J515" s="13">
        <f>Table3[[#This Row],[Full time monthly cost]]*Table3[[#This Row],[PM NOT financed by RHID]]</f>
        <v>0</v>
      </c>
      <c r="K515" s="147">
        <f>Table3[[#This Row],[PM financed by RHID]]+Table3[[#This Row],[PM NOT financed by RHID]]</f>
        <v>0</v>
      </c>
      <c r="L515" s="17">
        <f>Table3[[#This Row],[Total Staff Cost charged to RHID]]+Table3[[#This Row],[Partners contribution to Staff Cost]]</f>
        <v>0</v>
      </c>
      <c r="M515" s="110"/>
      <c r="N515" s="110"/>
      <c r="O515" s="14">
        <f>Table3[[#This Row],[Non-Staff Cost financed by RHID]]+Table3[[#This Row],[Non-Staff Cost NOT financed by RHID]]</f>
        <v>0</v>
      </c>
      <c r="P515" s="142"/>
      <c r="Q515" s="142"/>
    </row>
    <row r="516" spans="1:17" x14ac:dyDescent="0.35">
      <c r="A516" s="114"/>
      <c r="B516" s="112"/>
      <c r="C516" s="112"/>
      <c r="D516" s="115"/>
      <c r="E516" s="112"/>
      <c r="F516" s="116"/>
      <c r="G516" s="149"/>
      <c r="H516" s="13">
        <f>Table3[[#This Row],[Full time monthly cost]]*Table3[[#This Row],[PM financed by RHID]]</f>
        <v>0</v>
      </c>
      <c r="I516" s="149"/>
      <c r="J516" s="13">
        <f>Table3[[#This Row],[Full time monthly cost]]*Table3[[#This Row],[PM NOT financed by RHID]]</f>
        <v>0</v>
      </c>
      <c r="K516" s="147">
        <f>Table3[[#This Row],[PM financed by RHID]]+Table3[[#This Row],[PM NOT financed by RHID]]</f>
        <v>0</v>
      </c>
      <c r="L516" s="17">
        <f>Table3[[#This Row],[Total Staff Cost charged to RHID]]+Table3[[#This Row],[Partners contribution to Staff Cost]]</f>
        <v>0</v>
      </c>
      <c r="M516" s="110"/>
      <c r="N516" s="110"/>
      <c r="O516" s="14">
        <f>Table3[[#This Row],[Non-Staff Cost financed by RHID]]+Table3[[#This Row],[Non-Staff Cost NOT financed by RHID]]</f>
        <v>0</v>
      </c>
      <c r="P516" s="142"/>
      <c r="Q516" s="142"/>
    </row>
    <row r="517" spans="1:17" x14ac:dyDescent="0.35">
      <c r="A517" s="114"/>
      <c r="B517" s="112"/>
      <c r="C517" s="112"/>
      <c r="D517" s="115"/>
      <c r="E517" s="112"/>
      <c r="F517" s="116"/>
      <c r="G517" s="149"/>
      <c r="H517" s="13">
        <f>Table3[[#This Row],[Full time monthly cost]]*Table3[[#This Row],[PM financed by RHID]]</f>
        <v>0</v>
      </c>
      <c r="I517" s="149"/>
      <c r="J517" s="13">
        <f>Table3[[#This Row],[Full time monthly cost]]*Table3[[#This Row],[PM NOT financed by RHID]]</f>
        <v>0</v>
      </c>
      <c r="K517" s="147">
        <f>Table3[[#This Row],[PM financed by RHID]]+Table3[[#This Row],[PM NOT financed by RHID]]</f>
        <v>0</v>
      </c>
      <c r="L517" s="17">
        <f>Table3[[#This Row],[Total Staff Cost charged to RHID]]+Table3[[#This Row],[Partners contribution to Staff Cost]]</f>
        <v>0</v>
      </c>
      <c r="M517" s="110"/>
      <c r="N517" s="110"/>
      <c r="O517" s="14">
        <f>Table3[[#This Row],[Non-Staff Cost financed by RHID]]+Table3[[#This Row],[Non-Staff Cost NOT financed by RHID]]</f>
        <v>0</v>
      </c>
      <c r="P517" s="142"/>
      <c r="Q517" s="142"/>
    </row>
    <row r="518" spans="1:17" x14ac:dyDescent="0.35">
      <c r="A518" s="114"/>
      <c r="B518" s="112"/>
      <c r="C518" s="112"/>
      <c r="D518" s="115"/>
      <c r="E518" s="112"/>
      <c r="F518" s="116"/>
      <c r="G518" s="149"/>
      <c r="H518" s="13">
        <f>Table3[[#This Row],[Full time monthly cost]]*Table3[[#This Row],[PM financed by RHID]]</f>
        <v>0</v>
      </c>
      <c r="I518" s="149"/>
      <c r="J518" s="13">
        <f>Table3[[#This Row],[Full time monthly cost]]*Table3[[#This Row],[PM NOT financed by RHID]]</f>
        <v>0</v>
      </c>
      <c r="K518" s="147">
        <f>Table3[[#This Row],[PM financed by RHID]]+Table3[[#This Row],[PM NOT financed by RHID]]</f>
        <v>0</v>
      </c>
      <c r="L518" s="17">
        <f>Table3[[#This Row],[Total Staff Cost charged to RHID]]+Table3[[#This Row],[Partners contribution to Staff Cost]]</f>
        <v>0</v>
      </c>
      <c r="M518" s="110"/>
      <c r="N518" s="110"/>
      <c r="O518" s="14">
        <f>Table3[[#This Row],[Non-Staff Cost financed by RHID]]+Table3[[#This Row],[Non-Staff Cost NOT financed by RHID]]</f>
        <v>0</v>
      </c>
      <c r="P518" s="142"/>
      <c r="Q518" s="142"/>
    </row>
    <row r="519" spans="1:17" x14ac:dyDescent="0.35">
      <c r="A519" s="114"/>
      <c r="B519" s="112"/>
      <c r="C519" s="112"/>
      <c r="D519" s="115"/>
      <c r="E519" s="112"/>
      <c r="F519" s="116"/>
      <c r="G519" s="149"/>
      <c r="H519" s="13">
        <f>Table3[[#This Row],[Full time monthly cost]]*Table3[[#This Row],[PM financed by RHID]]</f>
        <v>0</v>
      </c>
      <c r="I519" s="149"/>
      <c r="J519" s="13">
        <f>Table3[[#This Row],[Full time monthly cost]]*Table3[[#This Row],[PM NOT financed by RHID]]</f>
        <v>0</v>
      </c>
      <c r="K519" s="147">
        <f>Table3[[#This Row],[PM financed by RHID]]+Table3[[#This Row],[PM NOT financed by RHID]]</f>
        <v>0</v>
      </c>
      <c r="L519" s="17">
        <f>Table3[[#This Row],[Total Staff Cost charged to RHID]]+Table3[[#This Row],[Partners contribution to Staff Cost]]</f>
        <v>0</v>
      </c>
      <c r="M519" s="110"/>
      <c r="N519" s="110"/>
      <c r="O519" s="14">
        <f>Table3[[#This Row],[Non-Staff Cost financed by RHID]]+Table3[[#This Row],[Non-Staff Cost NOT financed by RHID]]</f>
        <v>0</v>
      </c>
      <c r="P519" s="142"/>
      <c r="Q519" s="142"/>
    </row>
    <row r="520" spans="1:17" x14ac:dyDescent="0.35">
      <c r="A520" s="114"/>
      <c r="B520" s="112"/>
      <c r="C520" s="112"/>
      <c r="D520" s="115"/>
      <c r="E520" s="112"/>
      <c r="F520" s="116"/>
      <c r="G520" s="149"/>
      <c r="H520" s="13">
        <f>Table3[[#This Row],[Full time monthly cost]]*Table3[[#This Row],[PM financed by RHID]]</f>
        <v>0</v>
      </c>
      <c r="I520" s="149"/>
      <c r="J520" s="13">
        <f>Table3[[#This Row],[Full time monthly cost]]*Table3[[#This Row],[PM NOT financed by RHID]]</f>
        <v>0</v>
      </c>
      <c r="K520" s="147">
        <f>Table3[[#This Row],[PM financed by RHID]]+Table3[[#This Row],[PM NOT financed by RHID]]</f>
        <v>0</v>
      </c>
      <c r="L520" s="17">
        <f>Table3[[#This Row],[Total Staff Cost charged to RHID]]+Table3[[#This Row],[Partners contribution to Staff Cost]]</f>
        <v>0</v>
      </c>
      <c r="M520" s="110"/>
      <c r="N520" s="110"/>
      <c r="O520" s="14">
        <f>Table3[[#This Row],[Non-Staff Cost financed by RHID]]+Table3[[#This Row],[Non-Staff Cost NOT financed by RHID]]</f>
        <v>0</v>
      </c>
      <c r="P520" s="142"/>
      <c r="Q520" s="142"/>
    </row>
    <row r="521" spans="1:17" x14ac:dyDescent="0.35">
      <c r="A521" s="114"/>
      <c r="B521" s="112"/>
      <c r="C521" s="112"/>
      <c r="D521" s="115"/>
      <c r="E521" s="112"/>
      <c r="F521" s="116"/>
      <c r="G521" s="149"/>
      <c r="H521" s="13">
        <f>Table3[[#This Row],[Full time monthly cost]]*Table3[[#This Row],[PM financed by RHID]]</f>
        <v>0</v>
      </c>
      <c r="I521" s="149"/>
      <c r="J521" s="13">
        <f>Table3[[#This Row],[Full time monthly cost]]*Table3[[#This Row],[PM NOT financed by RHID]]</f>
        <v>0</v>
      </c>
      <c r="K521" s="147">
        <f>Table3[[#This Row],[PM financed by RHID]]+Table3[[#This Row],[PM NOT financed by RHID]]</f>
        <v>0</v>
      </c>
      <c r="L521" s="17">
        <f>Table3[[#This Row],[Total Staff Cost charged to RHID]]+Table3[[#This Row],[Partners contribution to Staff Cost]]</f>
        <v>0</v>
      </c>
      <c r="M521" s="110"/>
      <c r="N521" s="110"/>
      <c r="O521" s="14">
        <f>Table3[[#This Row],[Non-Staff Cost financed by RHID]]+Table3[[#This Row],[Non-Staff Cost NOT financed by RHID]]</f>
        <v>0</v>
      </c>
      <c r="P521" s="142"/>
      <c r="Q521" s="142"/>
    </row>
    <row r="522" spans="1:17" x14ac:dyDescent="0.35">
      <c r="A522" s="114"/>
      <c r="B522" s="112"/>
      <c r="C522" s="112"/>
      <c r="D522" s="115"/>
      <c r="E522" s="112"/>
      <c r="F522" s="116"/>
      <c r="G522" s="149"/>
      <c r="H522" s="13">
        <f>Table3[[#This Row],[Full time monthly cost]]*Table3[[#This Row],[PM financed by RHID]]</f>
        <v>0</v>
      </c>
      <c r="I522" s="149"/>
      <c r="J522" s="13">
        <f>Table3[[#This Row],[Full time monthly cost]]*Table3[[#This Row],[PM NOT financed by RHID]]</f>
        <v>0</v>
      </c>
      <c r="K522" s="147">
        <f>Table3[[#This Row],[PM financed by RHID]]+Table3[[#This Row],[PM NOT financed by RHID]]</f>
        <v>0</v>
      </c>
      <c r="L522" s="17">
        <f>Table3[[#This Row],[Total Staff Cost charged to RHID]]+Table3[[#This Row],[Partners contribution to Staff Cost]]</f>
        <v>0</v>
      </c>
      <c r="M522" s="110"/>
      <c r="N522" s="110"/>
      <c r="O522" s="14">
        <f>Table3[[#This Row],[Non-Staff Cost financed by RHID]]+Table3[[#This Row],[Non-Staff Cost NOT financed by RHID]]</f>
        <v>0</v>
      </c>
      <c r="P522" s="142"/>
      <c r="Q522" s="142"/>
    </row>
    <row r="523" spans="1:17" x14ac:dyDescent="0.35">
      <c r="A523" s="114"/>
      <c r="B523" s="112"/>
      <c r="C523" s="112"/>
      <c r="D523" s="115"/>
      <c r="E523" s="112"/>
      <c r="F523" s="116"/>
      <c r="G523" s="149"/>
      <c r="H523" s="13">
        <f>Table3[[#This Row],[Full time monthly cost]]*Table3[[#This Row],[PM financed by RHID]]</f>
        <v>0</v>
      </c>
      <c r="I523" s="149"/>
      <c r="J523" s="13">
        <f>Table3[[#This Row],[Full time monthly cost]]*Table3[[#This Row],[PM NOT financed by RHID]]</f>
        <v>0</v>
      </c>
      <c r="K523" s="147">
        <f>Table3[[#This Row],[PM financed by RHID]]+Table3[[#This Row],[PM NOT financed by RHID]]</f>
        <v>0</v>
      </c>
      <c r="L523" s="17">
        <f>Table3[[#This Row],[Total Staff Cost charged to RHID]]+Table3[[#This Row],[Partners contribution to Staff Cost]]</f>
        <v>0</v>
      </c>
      <c r="M523" s="110"/>
      <c r="N523" s="110"/>
      <c r="O523" s="14">
        <f>Table3[[#This Row],[Non-Staff Cost financed by RHID]]+Table3[[#This Row],[Non-Staff Cost NOT financed by RHID]]</f>
        <v>0</v>
      </c>
      <c r="P523" s="142"/>
      <c r="Q523" s="142"/>
    </row>
    <row r="524" spans="1:17" x14ac:dyDescent="0.35">
      <c r="A524" s="114"/>
      <c r="B524" s="112"/>
      <c r="C524" s="112"/>
      <c r="D524" s="115"/>
      <c r="E524" s="112"/>
      <c r="F524" s="116"/>
      <c r="G524" s="149"/>
      <c r="H524" s="13">
        <f>Table3[[#This Row],[Full time monthly cost]]*Table3[[#This Row],[PM financed by RHID]]</f>
        <v>0</v>
      </c>
      <c r="I524" s="149"/>
      <c r="J524" s="13">
        <f>Table3[[#This Row],[Full time monthly cost]]*Table3[[#This Row],[PM NOT financed by RHID]]</f>
        <v>0</v>
      </c>
      <c r="K524" s="147">
        <f>Table3[[#This Row],[PM financed by RHID]]+Table3[[#This Row],[PM NOT financed by RHID]]</f>
        <v>0</v>
      </c>
      <c r="L524" s="17">
        <f>Table3[[#This Row],[Total Staff Cost charged to RHID]]+Table3[[#This Row],[Partners contribution to Staff Cost]]</f>
        <v>0</v>
      </c>
      <c r="M524" s="110"/>
      <c r="N524" s="110"/>
      <c r="O524" s="14">
        <f>Table3[[#This Row],[Non-Staff Cost financed by RHID]]+Table3[[#This Row],[Non-Staff Cost NOT financed by RHID]]</f>
        <v>0</v>
      </c>
      <c r="P524" s="142"/>
      <c r="Q524" s="142"/>
    </row>
    <row r="525" spans="1:17" x14ac:dyDescent="0.35">
      <c r="A525" s="114"/>
      <c r="B525" s="112"/>
      <c r="C525" s="112"/>
      <c r="D525" s="115"/>
      <c r="E525" s="112"/>
      <c r="F525" s="116"/>
      <c r="G525" s="149"/>
      <c r="H525" s="13">
        <f>Table3[[#This Row],[Full time monthly cost]]*Table3[[#This Row],[PM financed by RHID]]</f>
        <v>0</v>
      </c>
      <c r="I525" s="149"/>
      <c r="J525" s="13">
        <f>Table3[[#This Row],[Full time monthly cost]]*Table3[[#This Row],[PM NOT financed by RHID]]</f>
        <v>0</v>
      </c>
      <c r="K525" s="147">
        <f>Table3[[#This Row],[PM financed by RHID]]+Table3[[#This Row],[PM NOT financed by RHID]]</f>
        <v>0</v>
      </c>
      <c r="L525" s="17">
        <f>Table3[[#This Row],[Total Staff Cost charged to RHID]]+Table3[[#This Row],[Partners contribution to Staff Cost]]</f>
        <v>0</v>
      </c>
      <c r="M525" s="110"/>
      <c r="N525" s="110"/>
      <c r="O525" s="14">
        <f>Table3[[#This Row],[Non-Staff Cost financed by RHID]]+Table3[[#This Row],[Non-Staff Cost NOT financed by RHID]]</f>
        <v>0</v>
      </c>
      <c r="P525" s="142"/>
      <c r="Q525" s="142"/>
    </row>
    <row r="526" spans="1:17" x14ac:dyDescent="0.35">
      <c r="A526" s="114"/>
      <c r="B526" s="112"/>
      <c r="C526" s="112"/>
      <c r="D526" s="115"/>
      <c r="E526" s="112"/>
      <c r="F526" s="116"/>
      <c r="G526" s="149"/>
      <c r="H526" s="13">
        <f>Table3[[#This Row],[Full time monthly cost]]*Table3[[#This Row],[PM financed by RHID]]</f>
        <v>0</v>
      </c>
      <c r="I526" s="149"/>
      <c r="J526" s="13">
        <f>Table3[[#This Row],[Full time monthly cost]]*Table3[[#This Row],[PM NOT financed by RHID]]</f>
        <v>0</v>
      </c>
      <c r="K526" s="147">
        <f>Table3[[#This Row],[PM financed by RHID]]+Table3[[#This Row],[PM NOT financed by RHID]]</f>
        <v>0</v>
      </c>
      <c r="L526" s="17">
        <f>Table3[[#This Row],[Total Staff Cost charged to RHID]]+Table3[[#This Row],[Partners contribution to Staff Cost]]</f>
        <v>0</v>
      </c>
      <c r="M526" s="110"/>
      <c r="N526" s="110"/>
      <c r="O526" s="14">
        <f>Table3[[#This Row],[Non-Staff Cost financed by RHID]]+Table3[[#This Row],[Non-Staff Cost NOT financed by RHID]]</f>
        <v>0</v>
      </c>
      <c r="P526" s="142"/>
      <c r="Q526" s="142"/>
    </row>
    <row r="527" spans="1:17" x14ac:dyDescent="0.35">
      <c r="A527" s="114"/>
      <c r="B527" s="112"/>
      <c r="C527" s="112"/>
      <c r="D527" s="115"/>
      <c r="E527" s="112"/>
      <c r="F527" s="116"/>
      <c r="G527" s="149"/>
      <c r="H527" s="13">
        <f>Table3[[#This Row],[Full time monthly cost]]*Table3[[#This Row],[PM financed by RHID]]</f>
        <v>0</v>
      </c>
      <c r="I527" s="149"/>
      <c r="J527" s="13">
        <f>Table3[[#This Row],[Full time monthly cost]]*Table3[[#This Row],[PM NOT financed by RHID]]</f>
        <v>0</v>
      </c>
      <c r="K527" s="147">
        <f>Table3[[#This Row],[PM financed by RHID]]+Table3[[#This Row],[PM NOT financed by RHID]]</f>
        <v>0</v>
      </c>
      <c r="L527" s="17">
        <f>Table3[[#This Row],[Total Staff Cost charged to RHID]]+Table3[[#This Row],[Partners contribution to Staff Cost]]</f>
        <v>0</v>
      </c>
      <c r="M527" s="110"/>
      <c r="N527" s="110"/>
      <c r="O527" s="14">
        <f>Table3[[#This Row],[Non-Staff Cost financed by RHID]]+Table3[[#This Row],[Non-Staff Cost NOT financed by RHID]]</f>
        <v>0</v>
      </c>
      <c r="P527" s="142"/>
      <c r="Q527" s="142"/>
    </row>
    <row r="528" spans="1:17" x14ac:dyDescent="0.35">
      <c r="A528" s="114"/>
      <c r="B528" s="112"/>
      <c r="C528" s="112"/>
      <c r="D528" s="115"/>
      <c r="E528" s="112"/>
      <c r="F528" s="116"/>
      <c r="G528" s="149"/>
      <c r="H528" s="13">
        <f>Table3[[#This Row],[Full time monthly cost]]*Table3[[#This Row],[PM financed by RHID]]</f>
        <v>0</v>
      </c>
      <c r="I528" s="149"/>
      <c r="J528" s="13">
        <f>Table3[[#This Row],[Full time monthly cost]]*Table3[[#This Row],[PM NOT financed by RHID]]</f>
        <v>0</v>
      </c>
      <c r="K528" s="147">
        <f>Table3[[#This Row],[PM financed by RHID]]+Table3[[#This Row],[PM NOT financed by RHID]]</f>
        <v>0</v>
      </c>
      <c r="L528" s="17">
        <f>Table3[[#This Row],[Total Staff Cost charged to RHID]]+Table3[[#This Row],[Partners contribution to Staff Cost]]</f>
        <v>0</v>
      </c>
      <c r="M528" s="110"/>
      <c r="N528" s="110"/>
      <c r="O528" s="14">
        <f>Table3[[#This Row],[Non-Staff Cost financed by RHID]]+Table3[[#This Row],[Non-Staff Cost NOT financed by RHID]]</f>
        <v>0</v>
      </c>
      <c r="P528" s="142"/>
      <c r="Q528" s="142"/>
    </row>
    <row r="529" spans="1:17" x14ac:dyDescent="0.35">
      <c r="A529" s="114"/>
      <c r="B529" s="112"/>
      <c r="C529" s="112"/>
      <c r="D529" s="115"/>
      <c r="E529" s="112"/>
      <c r="F529" s="116"/>
      <c r="G529" s="149"/>
      <c r="H529" s="13">
        <f>Table3[[#This Row],[Full time monthly cost]]*Table3[[#This Row],[PM financed by RHID]]</f>
        <v>0</v>
      </c>
      <c r="I529" s="149"/>
      <c r="J529" s="13">
        <f>Table3[[#This Row],[Full time monthly cost]]*Table3[[#This Row],[PM NOT financed by RHID]]</f>
        <v>0</v>
      </c>
      <c r="K529" s="147">
        <f>Table3[[#This Row],[PM financed by RHID]]+Table3[[#This Row],[PM NOT financed by RHID]]</f>
        <v>0</v>
      </c>
      <c r="L529" s="17">
        <f>Table3[[#This Row],[Total Staff Cost charged to RHID]]+Table3[[#This Row],[Partners contribution to Staff Cost]]</f>
        <v>0</v>
      </c>
      <c r="M529" s="110"/>
      <c r="N529" s="110"/>
      <c r="O529" s="14">
        <f>Table3[[#This Row],[Non-Staff Cost financed by RHID]]+Table3[[#This Row],[Non-Staff Cost NOT financed by RHID]]</f>
        <v>0</v>
      </c>
      <c r="P529" s="142"/>
      <c r="Q529" s="142"/>
    </row>
    <row r="530" spans="1:17" x14ac:dyDescent="0.35">
      <c r="A530" s="114"/>
      <c r="B530" s="112"/>
      <c r="C530" s="112"/>
      <c r="D530" s="115"/>
      <c r="E530" s="112"/>
      <c r="F530" s="116"/>
      <c r="G530" s="149"/>
      <c r="H530" s="13">
        <f>Table3[[#This Row],[Full time monthly cost]]*Table3[[#This Row],[PM financed by RHID]]</f>
        <v>0</v>
      </c>
      <c r="I530" s="149"/>
      <c r="J530" s="13">
        <f>Table3[[#This Row],[Full time monthly cost]]*Table3[[#This Row],[PM NOT financed by RHID]]</f>
        <v>0</v>
      </c>
      <c r="K530" s="147">
        <f>Table3[[#This Row],[PM financed by RHID]]+Table3[[#This Row],[PM NOT financed by RHID]]</f>
        <v>0</v>
      </c>
      <c r="L530" s="17">
        <f>Table3[[#This Row],[Total Staff Cost charged to RHID]]+Table3[[#This Row],[Partners contribution to Staff Cost]]</f>
        <v>0</v>
      </c>
      <c r="M530" s="110"/>
      <c r="N530" s="110"/>
      <c r="O530" s="14">
        <f>Table3[[#This Row],[Non-Staff Cost financed by RHID]]+Table3[[#This Row],[Non-Staff Cost NOT financed by RHID]]</f>
        <v>0</v>
      </c>
      <c r="P530" s="142"/>
      <c r="Q530" s="142"/>
    </row>
    <row r="531" spans="1:17" x14ac:dyDescent="0.35">
      <c r="A531" s="114"/>
      <c r="B531" s="112"/>
      <c r="C531" s="112"/>
      <c r="D531" s="115"/>
      <c r="E531" s="112"/>
      <c r="F531" s="116"/>
      <c r="G531" s="149"/>
      <c r="H531" s="13">
        <f>Table3[[#This Row],[Full time monthly cost]]*Table3[[#This Row],[PM financed by RHID]]</f>
        <v>0</v>
      </c>
      <c r="I531" s="149"/>
      <c r="J531" s="13">
        <f>Table3[[#This Row],[Full time monthly cost]]*Table3[[#This Row],[PM NOT financed by RHID]]</f>
        <v>0</v>
      </c>
      <c r="K531" s="147">
        <f>Table3[[#This Row],[PM financed by RHID]]+Table3[[#This Row],[PM NOT financed by RHID]]</f>
        <v>0</v>
      </c>
      <c r="L531" s="17">
        <f>Table3[[#This Row],[Total Staff Cost charged to RHID]]+Table3[[#This Row],[Partners contribution to Staff Cost]]</f>
        <v>0</v>
      </c>
      <c r="M531" s="110"/>
      <c r="N531" s="110"/>
      <c r="O531" s="14">
        <f>Table3[[#This Row],[Non-Staff Cost financed by RHID]]+Table3[[#This Row],[Non-Staff Cost NOT financed by RHID]]</f>
        <v>0</v>
      </c>
      <c r="P531" s="142"/>
      <c r="Q531" s="142"/>
    </row>
    <row r="532" spans="1:17" x14ac:dyDescent="0.35">
      <c r="A532" s="114"/>
      <c r="B532" s="112"/>
      <c r="C532" s="112"/>
      <c r="D532" s="115"/>
      <c r="E532" s="112"/>
      <c r="F532" s="116"/>
      <c r="G532" s="149"/>
      <c r="H532" s="13">
        <f>Table3[[#This Row],[Full time monthly cost]]*Table3[[#This Row],[PM financed by RHID]]</f>
        <v>0</v>
      </c>
      <c r="I532" s="149"/>
      <c r="J532" s="13">
        <f>Table3[[#This Row],[Full time monthly cost]]*Table3[[#This Row],[PM NOT financed by RHID]]</f>
        <v>0</v>
      </c>
      <c r="K532" s="147">
        <f>Table3[[#This Row],[PM financed by RHID]]+Table3[[#This Row],[PM NOT financed by RHID]]</f>
        <v>0</v>
      </c>
      <c r="L532" s="17">
        <f>Table3[[#This Row],[Total Staff Cost charged to RHID]]+Table3[[#This Row],[Partners contribution to Staff Cost]]</f>
        <v>0</v>
      </c>
      <c r="M532" s="110"/>
      <c r="N532" s="110"/>
      <c r="O532" s="14">
        <f>Table3[[#This Row],[Non-Staff Cost financed by RHID]]+Table3[[#This Row],[Non-Staff Cost NOT financed by RHID]]</f>
        <v>0</v>
      </c>
      <c r="P532" s="142"/>
      <c r="Q532" s="142"/>
    </row>
    <row r="533" spans="1:17" x14ac:dyDescent="0.35">
      <c r="A533" s="114"/>
      <c r="B533" s="112"/>
      <c r="C533" s="112"/>
      <c r="D533" s="115"/>
      <c r="E533" s="112"/>
      <c r="F533" s="116"/>
      <c r="G533" s="149"/>
      <c r="H533" s="13">
        <f>Table3[[#This Row],[Full time monthly cost]]*Table3[[#This Row],[PM financed by RHID]]</f>
        <v>0</v>
      </c>
      <c r="I533" s="149"/>
      <c r="J533" s="13">
        <f>Table3[[#This Row],[Full time monthly cost]]*Table3[[#This Row],[PM NOT financed by RHID]]</f>
        <v>0</v>
      </c>
      <c r="K533" s="147">
        <f>Table3[[#This Row],[PM financed by RHID]]+Table3[[#This Row],[PM NOT financed by RHID]]</f>
        <v>0</v>
      </c>
      <c r="L533" s="17">
        <f>Table3[[#This Row],[Total Staff Cost charged to RHID]]+Table3[[#This Row],[Partners contribution to Staff Cost]]</f>
        <v>0</v>
      </c>
      <c r="M533" s="110"/>
      <c r="N533" s="110"/>
      <c r="O533" s="14">
        <f>Table3[[#This Row],[Non-Staff Cost financed by RHID]]+Table3[[#This Row],[Non-Staff Cost NOT financed by RHID]]</f>
        <v>0</v>
      </c>
      <c r="P533" s="142"/>
      <c r="Q533" s="142"/>
    </row>
    <row r="534" spans="1:17" x14ac:dyDescent="0.35">
      <c r="A534" s="114"/>
      <c r="B534" s="112"/>
      <c r="C534" s="112"/>
      <c r="D534" s="115"/>
      <c r="E534" s="112"/>
      <c r="F534" s="116"/>
      <c r="G534" s="149"/>
      <c r="H534" s="13">
        <f>Table3[[#This Row],[Full time monthly cost]]*Table3[[#This Row],[PM financed by RHID]]</f>
        <v>0</v>
      </c>
      <c r="I534" s="149"/>
      <c r="J534" s="13">
        <f>Table3[[#This Row],[Full time monthly cost]]*Table3[[#This Row],[PM NOT financed by RHID]]</f>
        <v>0</v>
      </c>
      <c r="K534" s="147">
        <f>Table3[[#This Row],[PM financed by RHID]]+Table3[[#This Row],[PM NOT financed by RHID]]</f>
        <v>0</v>
      </c>
      <c r="L534" s="17">
        <f>Table3[[#This Row],[Total Staff Cost charged to RHID]]+Table3[[#This Row],[Partners contribution to Staff Cost]]</f>
        <v>0</v>
      </c>
      <c r="M534" s="110"/>
      <c r="N534" s="110"/>
      <c r="O534" s="14">
        <f>Table3[[#This Row],[Non-Staff Cost financed by RHID]]+Table3[[#This Row],[Non-Staff Cost NOT financed by RHID]]</f>
        <v>0</v>
      </c>
      <c r="P534" s="142"/>
      <c r="Q534" s="142"/>
    </row>
    <row r="535" spans="1:17" x14ac:dyDescent="0.35">
      <c r="A535" s="114"/>
      <c r="B535" s="112"/>
      <c r="C535" s="112"/>
      <c r="D535" s="115"/>
      <c r="E535" s="112"/>
      <c r="F535" s="116"/>
      <c r="G535" s="149"/>
      <c r="H535" s="13">
        <f>Table3[[#This Row],[Full time monthly cost]]*Table3[[#This Row],[PM financed by RHID]]</f>
        <v>0</v>
      </c>
      <c r="I535" s="149"/>
      <c r="J535" s="13">
        <f>Table3[[#This Row],[Full time monthly cost]]*Table3[[#This Row],[PM NOT financed by RHID]]</f>
        <v>0</v>
      </c>
      <c r="K535" s="147">
        <f>Table3[[#This Row],[PM financed by RHID]]+Table3[[#This Row],[PM NOT financed by RHID]]</f>
        <v>0</v>
      </c>
      <c r="L535" s="17">
        <f>Table3[[#This Row],[Total Staff Cost charged to RHID]]+Table3[[#This Row],[Partners contribution to Staff Cost]]</f>
        <v>0</v>
      </c>
      <c r="M535" s="110"/>
      <c r="N535" s="110"/>
      <c r="O535" s="14">
        <f>Table3[[#This Row],[Non-Staff Cost financed by RHID]]+Table3[[#This Row],[Non-Staff Cost NOT financed by RHID]]</f>
        <v>0</v>
      </c>
      <c r="P535" s="142"/>
      <c r="Q535" s="142"/>
    </row>
    <row r="536" spans="1:17" x14ac:dyDescent="0.35">
      <c r="A536" s="114"/>
      <c r="B536" s="112"/>
      <c r="C536" s="112"/>
      <c r="D536" s="115"/>
      <c r="E536" s="112"/>
      <c r="F536" s="116"/>
      <c r="G536" s="149"/>
      <c r="H536" s="13">
        <f>Table3[[#This Row],[Full time monthly cost]]*Table3[[#This Row],[PM financed by RHID]]</f>
        <v>0</v>
      </c>
      <c r="I536" s="149"/>
      <c r="J536" s="13">
        <f>Table3[[#This Row],[Full time monthly cost]]*Table3[[#This Row],[PM NOT financed by RHID]]</f>
        <v>0</v>
      </c>
      <c r="K536" s="147">
        <f>Table3[[#This Row],[PM financed by RHID]]+Table3[[#This Row],[PM NOT financed by RHID]]</f>
        <v>0</v>
      </c>
      <c r="L536" s="17">
        <f>Table3[[#This Row],[Total Staff Cost charged to RHID]]+Table3[[#This Row],[Partners contribution to Staff Cost]]</f>
        <v>0</v>
      </c>
      <c r="M536" s="110"/>
      <c r="N536" s="110"/>
      <c r="O536" s="14">
        <f>Table3[[#This Row],[Non-Staff Cost financed by RHID]]+Table3[[#This Row],[Non-Staff Cost NOT financed by RHID]]</f>
        <v>0</v>
      </c>
      <c r="P536" s="142"/>
      <c r="Q536" s="142"/>
    </row>
    <row r="537" spans="1:17" x14ac:dyDescent="0.35">
      <c r="A537" s="114"/>
      <c r="B537" s="112"/>
      <c r="C537" s="112"/>
      <c r="D537" s="115"/>
      <c r="E537" s="112"/>
      <c r="F537" s="116"/>
      <c r="G537" s="149"/>
      <c r="H537" s="13">
        <f>Table3[[#This Row],[Full time monthly cost]]*Table3[[#This Row],[PM financed by RHID]]</f>
        <v>0</v>
      </c>
      <c r="I537" s="149"/>
      <c r="J537" s="13">
        <f>Table3[[#This Row],[Full time monthly cost]]*Table3[[#This Row],[PM NOT financed by RHID]]</f>
        <v>0</v>
      </c>
      <c r="K537" s="147">
        <f>Table3[[#This Row],[PM financed by RHID]]+Table3[[#This Row],[PM NOT financed by RHID]]</f>
        <v>0</v>
      </c>
      <c r="L537" s="17">
        <f>Table3[[#This Row],[Total Staff Cost charged to RHID]]+Table3[[#This Row],[Partners contribution to Staff Cost]]</f>
        <v>0</v>
      </c>
      <c r="M537" s="110"/>
      <c r="N537" s="110"/>
      <c r="O537" s="14">
        <f>Table3[[#This Row],[Non-Staff Cost financed by RHID]]+Table3[[#This Row],[Non-Staff Cost NOT financed by RHID]]</f>
        <v>0</v>
      </c>
      <c r="P537" s="142"/>
      <c r="Q537" s="142"/>
    </row>
    <row r="538" spans="1:17" x14ac:dyDescent="0.35">
      <c r="A538" s="114"/>
      <c r="B538" s="112"/>
      <c r="C538" s="112"/>
      <c r="D538" s="115"/>
      <c r="E538" s="112"/>
      <c r="F538" s="116"/>
      <c r="G538" s="149"/>
      <c r="H538" s="13">
        <f>Table3[[#This Row],[Full time monthly cost]]*Table3[[#This Row],[PM financed by RHID]]</f>
        <v>0</v>
      </c>
      <c r="I538" s="149"/>
      <c r="J538" s="13">
        <f>Table3[[#This Row],[Full time monthly cost]]*Table3[[#This Row],[PM NOT financed by RHID]]</f>
        <v>0</v>
      </c>
      <c r="K538" s="147">
        <f>Table3[[#This Row],[PM financed by RHID]]+Table3[[#This Row],[PM NOT financed by RHID]]</f>
        <v>0</v>
      </c>
      <c r="L538" s="17">
        <f>Table3[[#This Row],[Total Staff Cost charged to RHID]]+Table3[[#This Row],[Partners contribution to Staff Cost]]</f>
        <v>0</v>
      </c>
      <c r="M538" s="110"/>
      <c r="N538" s="110"/>
      <c r="O538" s="14">
        <f>Table3[[#This Row],[Non-Staff Cost financed by RHID]]+Table3[[#This Row],[Non-Staff Cost NOT financed by RHID]]</f>
        <v>0</v>
      </c>
      <c r="P538" s="142"/>
      <c r="Q538" s="142"/>
    </row>
    <row r="539" spans="1:17" x14ac:dyDescent="0.35">
      <c r="A539" s="114"/>
      <c r="B539" s="112"/>
      <c r="C539" s="112"/>
      <c r="D539" s="115"/>
      <c r="E539" s="112"/>
      <c r="F539" s="116"/>
      <c r="G539" s="149"/>
      <c r="H539" s="13">
        <f>Table3[[#This Row],[Full time monthly cost]]*Table3[[#This Row],[PM financed by RHID]]</f>
        <v>0</v>
      </c>
      <c r="I539" s="149"/>
      <c r="J539" s="13">
        <f>Table3[[#This Row],[Full time monthly cost]]*Table3[[#This Row],[PM NOT financed by RHID]]</f>
        <v>0</v>
      </c>
      <c r="K539" s="147">
        <f>Table3[[#This Row],[PM financed by RHID]]+Table3[[#This Row],[PM NOT financed by RHID]]</f>
        <v>0</v>
      </c>
      <c r="L539" s="17">
        <f>Table3[[#This Row],[Total Staff Cost charged to RHID]]+Table3[[#This Row],[Partners contribution to Staff Cost]]</f>
        <v>0</v>
      </c>
      <c r="M539" s="110"/>
      <c r="N539" s="110"/>
      <c r="O539" s="14">
        <f>Table3[[#This Row],[Non-Staff Cost financed by RHID]]+Table3[[#This Row],[Non-Staff Cost NOT financed by RHID]]</f>
        <v>0</v>
      </c>
      <c r="P539" s="142"/>
      <c r="Q539" s="142"/>
    </row>
    <row r="540" spans="1:17" x14ac:dyDescent="0.35">
      <c r="A540" s="114"/>
      <c r="B540" s="112"/>
      <c r="C540" s="112"/>
      <c r="D540" s="115"/>
      <c r="E540" s="112"/>
      <c r="F540" s="116"/>
      <c r="G540" s="149"/>
      <c r="H540" s="13">
        <f>Table3[[#This Row],[Full time monthly cost]]*Table3[[#This Row],[PM financed by RHID]]</f>
        <v>0</v>
      </c>
      <c r="I540" s="149"/>
      <c r="J540" s="13">
        <f>Table3[[#This Row],[Full time monthly cost]]*Table3[[#This Row],[PM NOT financed by RHID]]</f>
        <v>0</v>
      </c>
      <c r="K540" s="147">
        <f>Table3[[#This Row],[PM financed by RHID]]+Table3[[#This Row],[PM NOT financed by RHID]]</f>
        <v>0</v>
      </c>
      <c r="L540" s="17">
        <f>Table3[[#This Row],[Total Staff Cost charged to RHID]]+Table3[[#This Row],[Partners contribution to Staff Cost]]</f>
        <v>0</v>
      </c>
      <c r="M540" s="110"/>
      <c r="N540" s="110"/>
      <c r="O540" s="14">
        <f>Table3[[#This Row],[Non-Staff Cost financed by RHID]]+Table3[[#This Row],[Non-Staff Cost NOT financed by RHID]]</f>
        <v>0</v>
      </c>
      <c r="P540" s="142"/>
      <c r="Q540" s="142"/>
    </row>
    <row r="541" spans="1:17" x14ac:dyDescent="0.35">
      <c r="A541" s="114"/>
      <c r="B541" s="112"/>
      <c r="C541" s="112"/>
      <c r="D541" s="115"/>
      <c r="E541" s="112"/>
      <c r="F541" s="116"/>
      <c r="G541" s="149"/>
      <c r="H541" s="13">
        <f>Table3[[#This Row],[Full time monthly cost]]*Table3[[#This Row],[PM financed by RHID]]</f>
        <v>0</v>
      </c>
      <c r="I541" s="149"/>
      <c r="J541" s="13">
        <f>Table3[[#This Row],[Full time monthly cost]]*Table3[[#This Row],[PM NOT financed by RHID]]</f>
        <v>0</v>
      </c>
      <c r="K541" s="147">
        <f>Table3[[#This Row],[PM financed by RHID]]+Table3[[#This Row],[PM NOT financed by RHID]]</f>
        <v>0</v>
      </c>
      <c r="L541" s="17">
        <f>Table3[[#This Row],[Total Staff Cost charged to RHID]]+Table3[[#This Row],[Partners contribution to Staff Cost]]</f>
        <v>0</v>
      </c>
      <c r="M541" s="110"/>
      <c r="N541" s="110"/>
      <c r="O541" s="14">
        <f>Table3[[#This Row],[Non-Staff Cost financed by RHID]]+Table3[[#This Row],[Non-Staff Cost NOT financed by RHID]]</f>
        <v>0</v>
      </c>
      <c r="P541" s="142"/>
      <c r="Q541" s="142"/>
    </row>
    <row r="542" spans="1:17" x14ac:dyDescent="0.35">
      <c r="A542" s="114"/>
      <c r="B542" s="112"/>
      <c r="C542" s="112"/>
      <c r="D542" s="115"/>
      <c r="E542" s="112"/>
      <c r="F542" s="116"/>
      <c r="G542" s="149"/>
      <c r="H542" s="13">
        <f>Table3[[#This Row],[Full time monthly cost]]*Table3[[#This Row],[PM financed by RHID]]</f>
        <v>0</v>
      </c>
      <c r="I542" s="149"/>
      <c r="J542" s="13">
        <f>Table3[[#This Row],[Full time monthly cost]]*Table3[[#This Row],[PM NOT financed by RHID]]</f>
        <v>0</v>
      </c>
      <c r="K542" s="147">
        <f>Table3[[#This Row],[PM financed by RHID]]+Table3[[#This Row],[PM NOT financed by RHID]]</f>
        <v>0</v>
      </c>
      <c r="L542" s="17">
        <f>Table3[[#This Row],[Total Staff Cost charged to RHID]]+Table3[[#This Row],[Partners contribution to Staff Cost]]</f>
        <v>0</v>
      </c>
      <c r="M542" s="110"/>
      <c r="N542" s="110"/>
      <c r="O542" s="14">
        <f>Table3[[#This Row],[Non-Staff Cost financed by RHID]]+Table3[[#This Row],[Non-Staff Cost NOT financed by RHID]]</f>
        <v>0</v>
      </c>
      <c r="P542" s="142"/>
      <c r="Q542" s="142"/>
    </row>
    <row r="543" spans="1:17" x14ac:dyDescent="0.35">
      <c r="A543" s="114"/>
      <c r="B543" s="112"/>
      <c r="C543" s="112"/>
      <c r="D543" s="115"/>
      <c r="E543" s="112"/>
      <c r="F543" s="116"/>
      <c r="G543" s="149"/>
      <c r="H543" s="13">
        <f>Table3[[#This Row],[Full time monthly cost]]*Table3[[#This Row],[PM financed by RHID]]</f>
        <v>0</v>
      </c>
      <c r="I543" s="149"/>
      <c r="J543" s="13">
        <f>Table3[[#This Row],[Full time monthly cost]]*Table3[[#This Row],[PM NOT financed by RHID]]</f>
        <v>0</v>
      </c>
      <c r="K543" s="147">
        <f>Table3[[#This Row],[PM financed by RHID]]+Table3[[#This Row],[PM NOT financed by RHID]]</f>
        <v>0</v>
      </c>
      <c r="L543" s="17">
        <f>Table3[[#This Row],[Total Staff Cost charged to RHID]]+Table3[[#This Row],[Partners contribution to Staff Cost]]</f>
        <v>0</v>
      </c>
      <c r="M543" s="110"/>
      <c r="N543" s="110"/>
      <c r="O543" s="14">
        <f>Table3[[#This Row],[Non-Staff Cost financed by RHID]]+Table3[[#This Row],[Non-Staff Cost NOT financed by RHID]]</f>
        <v>0</v>
      </c>
      <c r="P543" s="142"/>
      <c r="Q543" s="142"/>
    </row>
    <row r="544" spans="1:17" x14ac:dyDescent="0.35">
      <c r="A544" s="114"/>
      <c r="B544" s="112"/>
      <c r="C544" s="112"/>
      <c r="D544" s="115"/>
      <c r="E544" s="112"/>
      <c r="F544" s="116"/>
      <c r="G544" s="149"/>
      <c r="H544" s="13">
        <f>Table3[[#This Row],[Full time monthly cost]]*Table3[[#This Row],[PM financed by RHID]]</f>
        <v>0</v>
      </c>
      <c r="I544" s="149"/>
      <c r="J544" s="13">
        <f>Table3[[#This Row],[Full time monthly cost]]*Table3[[#This Row],[PM NOT financed by RHID]]</f>
        <v>0</v>
      </c>
      <c r="K544" s="147">
        <f>Table3[[#This Row],[PM financed by RHID]]+Table3[[#This Row],[PM NOT financed by RHID]]</f>
        <v>0</v>
      </c>
      <c r="L544" s="17">
        <f>Table3[[#This Row],[Total Staff Cost charged to RHID]]+Table3[[#This Row],[Partners contribution to Staff Cost]]</f>
        <v>0</v>
      </c>
      <c r="M544" s="110"/>
      <c r="N544" s="110"/>
      <c r="O544" s="14">
        <f>Table3[[#This Row],[Non-Staff Cost financed by RHID]]+Table3[[#This Row],[Non-Staff Cost NOT financed by RHID]]</f>
        <v>0</v>
      </c>
      <c r="P544" s="142"/>
      <c r="Q544" s="142"/>
    </row>
    <row r="545" spans="1:17" x14ac:dyDescent="0.35">
      <c r="A545" s="114"/>
      <c r="B545" s="112"/>
      <c r="C545" s="112"/>
      <c r="D545" s="115"/>
      <c r="E545" s="112"/>
      <c r="F545" s="116"/>
      <c r="G545" s="149"/>
      <c r="H545" s="13">
        <f>Table3[[#This Row],[Full time monthly cost]]*Table3[[#This Row],[PM financed by RHID]]</f>
        <v>0</v>
      </c>
      <c r="I545" s="149"/>
      <c r="J545" s="13">
        <f>Table3[[#This Row],[Full time monthly cost]]*Table3[[#This Row],[PM NOT financed by RHID]]</f>
        <v>0</v>
      </c>
      <c r="K545" s="147">
        <f>Table3[[#This Row],[PM financed by RHID]]+Table3[[#This Row],[PM NOT financed by RHID]]</f>
        <v>0</v>
      </c>
      <c r="L545" s="17">
        <f>Table3[[#This Row],[Total Staff Cost charged to RHID]]+Table3[[#This Row],[Partners contribution to Staff Cost]]</f>
        <v>0</v>
      </c>
      <c r="M545" s="110"/>
      <c r="N545" s="110"/>
      <c r="O545" s="14">
        <f>Table3[[#This Row],[Non-Staff Cost financed by RHID]]+Table3[[#This Row],[Non-Staff Cost NOT financed by RHID]]</f>
        <v>0</v>
      </c>
      <c r="P545" s="142"/>
      <c r="Q545" s="142"/>
    </row>
    <row r="546" spans="1:17" x14ac:dyDescent="0.35">
      <c r="A546" s="114"/>
      <c r="B546" s="112"/>
      <c r="C546" s="112"/>
      <c r="D546" s="115"/>
      <c r="E546" s="112"/>
      <c r="F546" s="116"/>
      <c r="G546" s="149"/>
      <c r="H546" s="13">
        <f>Table3[[#This Row],[Full time monthly cost]]*Table3[[#This Row],[PM financed by RHID]]</f>
        <v>0</v>
      </c>
      <c r="I546" s="149"/>
      <c r="J546" s="13">
        <f>Table3[[#This Row],[Full time monthly cost]]*Table3[[#This Row],[PM NOT financed by RHID]]</f>
        <v>0</v>
      </c>
      <c r="K546" s="147">
        <f>Table3[[#This Row],[PM financed by RHID]]+Table3[[#This Row],[PM NOT financed by RHID]]</f>
        <v>0</v>
      </c>
      <c r="L546" s="17">
        <f>Table3[[#This Row],[Total Staff Cost charged to RHID]]+Table3[[#This Row],[Partners contribution to Staff Cost]]</f>
        <v>0</v>
      </c>
      <c r="M546" s="110"/>
      <c r="N546" s="110"/>
      <c r="O546" s="14">
        <f>Table3[[#This Row],[Non-Staff Cost financed by RHID]]+Table3[[#This Row],[Non-Staff Cost NOT financed by RHID]]</f>
        <v>0</v>
      </c>
      <c r="P546" s="142"/>
      <c r="Q546" s="142"/>
    </row>
    <row r="547" spans="1:17" x14ac:dyDescent="0.35">
      <c r="A547" s="114"/>
      <c r="B547" s="112"/>
      <c r="C547" s="112"/>
      <c r="D547" s="115"/>
      <c r="E547" s="112"/>
      <c r="F547" s="116"/>
      <c r="G547" s="149"/>
      <c r="H547" s="13">
        <f>Table3[[#This Row],[Full time monthly cost]]*Table3[[#This Row],[PM financed by RHID]]</f>
        <v>0</v>
      </c>
      <c r="I547" s="149"/>
      <c r="J547" s="13">
        <f>Table3[[#This Row],[Full time monthly cost]]*Table3[[#This Row],[PM NOT financed by RHID]]</f>
        <v>0</v>
      </c>
      <c r="K547" s="147">
        <f>Table3[[#This Row],[PM financed by RHID]]+Table3[[#This Row],[PM NOT financed by RHID]]</f>
        <v>0</v>
      </c>
      <c r="L547" s="17">
        <f>Table3[[#This Row],[Total Staff Cost charged to RHID]]+Table3[[#This Row],[Partners contribution to Staff Cost]]</f>
        <v>0</v>
      </c>
      <c r="M547" s="110"/>
      <c r="N547" s="110"/>
      <c r="O547" s="14">
        <f>Table3[[#This Row],[Non-Staff Cost financed by RHID]]+Table3[[#This Row],[Non-Staff Cost NOT financed by RHID]]</f>
        <v>0</v>
      </c>
      <c r="P547" s="142"/>
      <c r="Q547" s="142"/>
    </row>
    <row r="548" spans="1:17" x14ac:dyDescent="0.35">
      <c r="A548" s="114"/>
      <c r="B548" s="112"/>
      <c r="C548" s="112"/>
      <c r="D548" s="115"/>
      <c r="E548" s="112"/>
      <c r="F548" s="116"/>
      <c r="G548" s="149"/>
      <c r="H548" s="13">
        <f>Table3[[#This Row],[Full time monthly cost]]*Table3[[#This Row],[PM financed by RHID]]</f>
        <v>0</v>
      </c>
      <c r="I548" s="149"/>
      <c r="J548" s="13">
        <f>Table3[[#This Row],[Full time monthly cost]]*Table3[[#This Row],[PM NOT financed by RHID]]</f>
        <v>0</v>
      </c>
      <c r="K548" s="147">
        <f>Table3[[#This Row],[PM financed by RHID]]+Table3[[#This Row],[PM NOT financed by RHID]]</f>
        <v>0</v>
      </c>
      <c r="L548" s="17">
        <f>Table3[[#This Row],[Total Staff Cost charged to RHID]]+Table3[[#This Row],[Partners contribution to Staff Cost]]</f>
        <v>0</v>
      </c>
      <c r="M548" s="110"/>
      <c r="N548" s="110"/>
      <c r="O548" s="14">
        <f>Table3[[#This Row],[Non-Staff Cost financed by RHID]]+Table3[[#This Row],[Non-Staff Cost NOT financed by RHID]]</f>
        <v>0</v>
      </c>
      <c r="P548" s="142"/>
      <c r="Q548" s="142"/>
    </row>
    <row r="549" spans="1:17" x14ac:dyDescent="0.35">
      <c r="A549" s="114"/>
      <c r="B549" s="112"/>
      <c r="C549" s="112"/>
      <c r="D549" s="115"/>
      <c r="E549" s="112"/>
      <c r="F549" s="116"/>
      <c r="G549" s="149"/>
      <c r="H549" s="13">
        <f>Table3[[#This Row],[Full time monthly cost]]*Table3[[#This Row],[PM financed by RHID]]</f>
        <v>0</v>
      </c>
      <c r="I549" s="149"/>
      <c r="J549" s="13">
        <f>Table3[[#This Row],[Full time monthly cost]]*Table3[[#This Row],[PM NOT financed by RHID]]</f>
        <v>0</v>
      </c>
      <c r="K549" s="147">
        <f>Table3[[#This Row],[PM financed by RHID]]+Table3[[#This Row],[PM NOT financed by RHID]]</f>
        <v>0</v>
      </c>
      <c r="L549" s="17">
        <f>Table3[[#This Row],[Total Staff Cost charged to RHID]]+Table3[[#This Row],[Partners contribution to Staff Cost]]</f>
        <v>0</v>
      </c>
      <c r="M549" s="110"/>
      <c r="N549" s="110"/>
      <c r="O549" s="14">
        <f>Table3[[#This Row],[Non-Staff Cost financed by RHID]]+Table3[[#This Row],[Non-Staff Cost NOT financed by RHID]]</f>
        <v>0</v>
      </c>
      <c r="P549" s="142"/>
      <c r="Q549" s="142"/>
    </row>
    <row r="550" spans="1:17" x14ac:dyDescent="0.35">
      <c r="A550" s="114"/>
      <c r="B550" s="112"/>
      <c r="C550" s="112"/>
      <c r="D550" s="115"/>
      <c r="E550" s="112"/>
      <c r="F550" s="116"/>
      <c r="G550" s="149"/>
      <c r="H550" s="13">
        <f>Table3[[#This Row],[Full time monthly cost]]*Table3[[#This Row],[PM financed by RHID]]</f>
        <v>0</v>
      </c>
      <c r="I550" s="149"/>
      <c r="J550" s="13">
        <f>Table3[[#This Row],[Full time monthly cost]]*Table3[[#This Row],[PM NOT financed by RHID]]</f>
        <v>0</v>
      </c>
      <c r="K550" s="147">
        <f>Table3[[#This Row],[PM financed by RHID]]+Table3[[#This Row],[PM NOT financed by RHID]]</f>
        <v>0</v>
      </c>
      <c r="L550" s="17">
        <f>Table3[[#This Row],[Total Staff Cost charged to RHID]]+Table3[[#This Row],[Partners contribution to Staff Cost]]</f>
        <v>0</v>
      </c>
      <c r="M550" s="110"/>
      <c r="N550" s="110"/>
      <c r="O550" s="14">
        <f>Table3[[#This Row],[Non-Staff Cost financed by RHID]]+Table3[[#This Row],[Non-Staff Cost NOT financed by RHID]]</f>
        <v>0</v>
      </c>
      <c r="P550" s="142"/>
      <c r="Q550" s="142"/>
    </row>
    <row r="551" spans="1:17" x14ac:dyDescent="0.35">
      <c r="A551" s="114"/>
      <c r="B551" s="112"/>
      <c r="C551" s="112"/>
      <c r="D551" s="115"/>
      <c r="E551" s="112"/>
      <c r="F551" s="116"/>
      <c r="G551" s="149"/>
      <c r="H551" s="13">
        <f>Table3[[#This Row],[Full time monthly cost]]*Table3[[#This Row],[PM financed by RHID]]</f>
        <v>0</v>
      </c>
      <c r="I551" s="149"/>
      <c r="J551" s="13">
        <f>Table3[[#This Row],[Full time monthly cost]]*Table3[[#This Row],[PM NOT financed by RHID]]</f>
        <v>0</v>
      </c>
      <c r="K551" s="147">
        <f>Table3[[#This Row],[PM financed by RHID]]+Table3[[#This Row],[PM NOT financed by RHID]]</f>
        <v>0</v>
      </c>
      <c r="L551" s="17">
        <f>Table3[[#This Row],[Total Staff Cost charged to RHID]]+Table3[[#This Row],[Partners contribution to Staff Cost]]</f>
        <v>0</v>
      </c>
      <c r="M551" s="110"/>
      <c r="N551" s="110"/>
      <c r="O551" s="14">
        <f>Table3[[#This Row],[Non-Staff Cost financed by RHID]]+Table3[[#This Row],[Non-Staff Cost NOT financed by RHID]]</f>
        <v>0</v>
      </c>
      <c r="P551" s="142"/>
      <c r="Q551" s="142"/>
    </row>
    <row r="552" spans="1:17" x14ac:dyDescent="0.35">
      <c r="A552" s="114"/>
      <c r="B552" s="112"/>
      <c r="C552" s="112"/>
      <c r="D552" s="115"/>
      <c r="E552" s="112"/>
      <c r="F552" s="116"/>
      <c r="G552" s="149"/>
      <c r="H552" s="13">
        <f>Table3[[#This Row],[Full time monthly cost]]*Table3[[#This Row],[PM financed by RHID]]</f>
        <v>0</v>
      </c>
      <c r="I552" s="149"/>
      <c r="J552" s="13">
        <f>Table3[[#This Row],[Full time monthly cost]]*Table3[[#This Row],[PM NOT financed by RHID]]</f>
        <v>0</v>
      </c>
      <c r="K552" s="147">
        <f>Table3[[#This Row],[PM financed by RHID]]+Table3[[#This Row],[PM NOT financed by RHID]]</f>
        <v>0</v>
      </c>
      <c r="L552" s="17">
        <f>Table3[[#This Row],[Total Staff Cost charged to RHID]]+Table3[[#This Row],[Partners contribution to Staff Cost]]</f>
        <v>0</v>
      </c>
      <c r="M552" s="110"/>
      <c r="N552" s="110"/>
      <c r="O552" s="14">
        <f>Table3[[#This Row],[Non-Staff Cost financed by RHID]]+Table3[[#This Row],[Non-Staff Cost NOT financed by RHID]]</f>
        <v>0</v>
      </c>
      <c r="P552" s="142"/>
      <c r="Q552" s="142"/>
    </row>
    <row r="553" spans="1:17" x14ac:dyDescent="0.35">
      <c r="A553" s="114"/>
      <c r="B553" s="112"/>
      <c r="C553" s="112"/>
      <c r="D553" s="115"/>
      <c r="E553" s="112"/>
      <c r="F553" s="116"/>
      <c r="G553" s="149"/>
      <c r="H553" s="13">
        <f>Table3[[#This Row],[Full time monthly cost]]*Table3[[#This Row],[PM financed by RHID]]</f>
        <v>0</v>
      </c>
      <c r="I553" s="149"/>
      <c r="J553" s="13">
        <f>Table3[[#This Row],[Full time monthly cost]]*Table3[[#This Row],[PM NOT financed by RHID]]</f>
        <v>0</v>
      </c>
      <c r="K553" s="147">
        <f>Table3[[#This Row],[PM financed by RHID]]+Table3[[#This Row],[PM NOT financed by RHID]]</f>
        <v>0</v>
      </c>
      <c r="L553" s="17">
        <f>Table3[[#This Row],[Total Staff Cost charged to RHID]]+Table3[[#This Row],[Partners contribution to Staff Cost]]</f>
        <v>0</v>
      </c>
      <c r="M553" s="110"/>
      <c r="N553" s="110"/>
      <c r="O553" s="14">
        <f>Table3[[#This Row],[Non-Staff Cost financed by RHID]]+Table3[[#This Row],[Non-Staff Cost NOT financed by RHID]]</f>
        <v>0</v>
      </c>
      <c r="P553" s="142"/>
      <c r="Q553" s="142"/>
    </row>
    <row r="554" spans="1:17" x14ac:dyDescent="0.35">
      <c r="A554" s="114"/>
      <c r="B554" s="112"/>
      <c r="C554" s="112"/>
      <c r="D554" s="115"/>
      <c r="E554" s="112"/>
      <c r="F554" s="116"/>
      <c r="G554" s="149"/>
      <c r="H554" s="13">
        <f>Table3[[#This Row],[Full time monthly cost]]*Table3[[#This Row],[PM financed by RHID]]</f>
        <v>0</v>
      </c>
      <c r="I554" s="149"/>
      <c r="J554" s="13">
        <f>Table3[[#This Row],[Full time monthly cost]]*Table3[[#This Row],[PM NOT financed by RHID]]</f>
        <v>0</v>
      </c>
      <c r="K554" s="147">
        <f>Table3[[#This Row],[PM financed by RHID]]+Table3[[#This Row],[PM NOT financed by RHID]]</f>
        <v>0</v>
      </c>
      <c r="L554" s="17">
        <f>Table3[[#This Row],[Total Staff Cost charged to RHID]]+Table3[[#This Row],[Partners contribution to Staff Cost]]</f>
        <v>0</v>
      </c>
      <c r="M554" s="110"/>
      <c r="N554" s="110"/>
      <c r="O554" s="14">
        <f>Table3[[#This Row],[Non-Staff Cost financed by RHID]]+Table3[[#This Row],[Non-Staff Cost NOT financed by RHID]]</f>
        <v>0</v>
      </c>
      <c r="P554" s="142"/>
      <c r="Q554" s="142"/>
    </row>
    <row r="555" spans="1:17" x14ac:dyDescent="0.35">
      <c r="A555" s="114"/>
      <c r="B555" s="112"/>
      <c r="C555" s="112"/>
      <c r="D555" s="115"/>
      <c r="E555" s="112"/>
      <c r="F555" s="116"/>
      <c r="G555" s="149"/>
      <c r="H555" s="13">
        <f>Table3[[#This Row],[Full time monthly cost]]*Table3[[#This Row],[PM financed by RHID]]</f>
        <v>0</v>
      </c>
      <c r="I555" s="149"/>
      <c r="J555" s="13">
        <f>Table3[[#This Row],[Full time monthly cost]]*Table3[[#This Row],[PM NOT financed by RHID]]</f>
        <v>0</v>
      </c>
      <c r="K555" s="147">
        <f>Table3[[#This Row],[PM financed by RHID]]+Table3[[#This Row],[PM NOT financed by RHID]]</f>
        <v>0</v>
      </c>
      <c r="L555" s="17">
        <f>Table3[[#This Row],[Total Staff Cost charged to RHID]]+Table3[[#This Row],[Partners contribution to Staff Cost]]</f>
        <v>0</v>
      </c>
      <c r="M555" s="110"/>
      <c r="N555" s="110"/>
      <c r="O555" s="14">
        <f>Table3[[#This Row],[Non-Staff Cost financed by RHID]]+Table3[[#This Row],[Non-Staff Cost NOT financed by RHID]]</f>
        <v>0</v>
      </c>
      <c r="P555" s="142"/>
      <c r="Q555" s="142"/>
    </row>
    <row r="556" spans="1:17" x14ac:dyDescent="0.35">
      <c r="A556" s="114"/>
      <c r="B556" s="112"/>
      <c r="C556" s="112"/>
      <c r="D556" s="115"/>
      <c r="E556" s="112"/>
      <c r="F556" s="116"/>
      <c r="G556" s="149"/>
      <c r="H556" s="13">
        <f>Table3[[#This Row],[Full time monthly cost]]*Table3[[#This Row],[PM financed by RHID]]</f>
        <v>0</v>
      </c>
      <c r="I556" s="149"/>
      <c r="J556" s="13">
        <f>Table3[[#This Row],[Full time monthly cost]]*Table3[[#This Row],[PM NOT financed by RHID]]</f>
        <v>0</v>
      </c>
      <c r="K556" s="147">
        <f>Table3[[#This Row],[PM financed by RHID]]+Table3[[#This Row],[PM NOT financed by RHID]]</f>
        <v>0</v>
      </c>
      <c r="L556" s="17">
        <f>Table3[[#This Row],[Total Staff Cost charged to RHID]]+Table3[[#This Row],[Partners contribution to Staff Cost]]</f>
        <v>0</v>
      </c>
      <c r="M556" s="110"/>
      <c r="N556" s="110"/>
      <c r="O556" s="14">
        <f>Table3[[#This Row],[Non-Staff Cost financed by RHID]]+Table3[[#This Row],[Non-Staff Cost NOT financed by RHID]]</f>
        <v>0</v>
      </c>
      <c r="P556" s="142"/>
      <c r="Q556" s="142"/>
    </row>
    <row r="557" spans="1:17" x14ac:dyDescent="0.35">
      <c r="A557" s="114"/>
      <c r="B557" s="112"/>
      <c r="C557" s="112"/>
      <c r="D557" s="115"/>
      <c r="E557" s="112"/>
      <c r="F557" s="116"/>
      <c r="G557" s="149"/>
      <c r="H557" s="13">
        <f>Table3[[#This Row],[Full time monthly cost]]*Table3[[#This Row],[PM financed by RHID]]</f>
        <v>0</v>
      </c>
      <c r="I557" s="149"/>
      <c r="J557" s="13">
        <f>Table3[[#This Row],[Full time monthly cost]]*Table3[[#This Row],[PM NOT financed by RHID]]</f>
        <v>0</v>
      </c>
      <c r="K557" s="147">
        <f>Table3[[#This Row],[PM financed by RHID]]+Table3[[#This Row],[PM NOT financed by RHID]]</f>
        <v>0</v>
      </c>
      <c r="L557" s="17">
        <f>Table3[[#This Row],[Total Staff Cost charged to RHID]]+Table3[[#This Row],[Partners contribution to Staff Cost]]</f>
        <v>0</v>
      </c>
      <c r="M557" s="110"/>
      <c r="N557" s="110"/>
      <c r="O557" s="14">
        <f>Table3[[#This Row],[Non-Staff Cost financed by RHID]]+Table3[[#This Row],[Non-Staff Cost NOT financed by RHID]]</f>
        <v>0</v>
      </c>
      <c r="P557" s="142"/>
      <c r="Q557" s="142"/>
    </row>
    <row r="558" spans="1:17" x14ac:dyDescent="0.35">
      <c r="A558" s="114"/>
      <c r="B558" s="112"/>
      <c r="C558" s="112"/>
      <c r="D558" s="115"/>
      <c r="E558" s="112"/>
      <c r="F558" s="116"/>
      <c r="G558" s="149"/>
      <c r="H558" s="13">
        <f>Table3[[#This Row],[Full time monthly cost]]*Table3[[#This Row],[PM financed by RHID]]</f>
        <v>0</v>
      </c>
      <c r="I558" s="149"/>
      <c r="J558" s="13">
        <f>Table3[[#This Row],[Full time monthly cost]]*Table3[[#This Row],[PM NOT financed by RHID]]</f>
        <v>0</v>
      </c>
      <c r="K558" s="147">
        <f>Table3[[#This Row],[PM financed by RHID]]+Table3[[#This Row],[PM NOT financed by RHID]]</f>
        <v>0</v>
      </c>
      <c r="L558" s="17">
        <f>Table3[[#This Row],[Total Staff Cost charged to RHID]]+Table3[[#This Row],[Partners contribution to Staff Cost]]</f>
        <v>0</v>
      </c>
      <c r="M558" s="110"/>
      <c r="N558" s="110"/>
      <c r="O558" s="14">
        <f>Table3[[#This Row],[Non-Staff Cost financed by RHID]]+Table3[[#This Row],[Non-Staff Cost NOT financed by RHID]]</f>
        <v>0</v>
      </c>
      <c r="P558" s="142"/>
      <c r="Q558" s="142"/>
    </row>
    <row r="559" spans="1:17" x14ac:dyDescent="0.35">
      <c r="A559" s="114"/>
      <c r="B559" s="112"/>
      <c r="C559" s="112"/>
      <c r="D559" s="115"/>
      <c r="E559" s="112"/>
      <c r="F559" s="116"/>
      <c r="G559" s="149"/>
      <c r="H559" s="13">
        <f>Table3[[#This Row],[Full time monthly cost]]*Table3[[#This Row],[PM financed by RHID]]</f>
        <v>0</v>
      </c>
      <c r="I559" s="149"/>
      <c r="J559" s="13">
        <f>Table3[[#This Row],[Full time monthly cost]]*Table3[[#This Row],[PM NOT financed by RHID]]</f>
        <v>0</v>
      </c>
      <c r="K559" s="147">
        <f>Table3[[#This Row],[PM financed by RHID]]+Table3[[#This Row],[PM NOT financed by RHID]]</f>
        <v>0</v>
      </c>
      <c r="L559" s="17">
        <f>Table3[[#This Row],[Total Staff Cost charged to RHID]]+Table3[[#This Row],[Partners contribution to Staff Cost]]</f>
        <v>0</v>
      </c>
      <c r="M559" s="110"/>
      <c r="N559" s="110"/>
      <c r="O559" s="14">
        <f>Table3[[#This Row],[Non-Staff Cost financed by RHID]]+Table3[[#This Row],[Non-Staff Cost NOT financed by RHID]]</f>
        <v>0</v>
      </c>
      <c r="P559" s="142"/>
      <c r="Q559" s="142"/>
    </row>
    <row r="560" spans="1:17" x14ac:dyDescent="0.35">
      <c r="A560" s="114"/>
      <c r="B560" s="112"/>
      <c r="C560" s="112"/>
      <c r="D560" s="115"/>
      <c r="E560" s="112"/>
      <c r="F560" s="116"/>
      <c r="G560" s="149"/>
      <c r="H560" s="13">
        <f>Table3[[#This Row],[Full time monthly cost]]*Table3[[#This Row],[PM financed by RHID]]</f>
        <v>0</v>
      </c>
      <c r="I560" s="149"/>
      <c r="J560" s="13">
        <f>Table3[[#This Row],[Full time monthly cost]]*Table3[[#This Row],[PM NOT financed by RHID]]</f>
        <v>0</v>
      </c>
      <c r="K560" s="147">
        <f>Table3[[#This Row],[PM financed by RHID]]+Table3[[#This Row],[PM NOT financed by RHID]]</f>
        <v>0</v>
      </c>
      <c r="L560" s="17">
        <f>Table3[[#This Row],[Total Staff Cost charged to RHID]]+Table3[[#This Row],[Partners contribution to Staff Cost]]</f>
        <v>0</v>
      </c>
      <c r="M560" s="110"/>
      <c r="N560" s="110"/>
      <c r="O560" s="14">
        <f>Table3[[#This Row],[Non-Staff Cost financed by RHID]]+Table3[[#This Row],[Non-Staff Cost NOT financed by RHID]]</f>
        <v>0</v>
      </c>
      <c r="P560" s="142"/>
      <c r="Q560" s="142"/>
    </row>
    <row r="561" spans="1:17" x14ac:dyDescent="0.35">
      <c r="A561" s="114"/>
      <c r="B561" s="112"/>
      <c r="C561" s="112"/>
      <c r="D561" s="115"/>
      <c r="E561" s="112"/>
      <c r="F561" s="116"/>
      <c r="G561" s="149"/>
      <c r="H561" s="13">
        <f>Table3[[#This Row],[Full time monthly cost]]*Table3[[#This Row],[PM financed by RHID]]</f>
        <v>0</v>
      </c>
      <c r="I561" s="149"/>
      <c r="J561" s="13">
        <f>Table3[[#This Row],[Full time monthly cost]]*Table3[[#This Row],[PM NOT financed by RHID]]</f>
        <v>0</v>
      </c>
      <c r="K561" s="147">
        <f>Table3[[#This Row],[PM financed by RHID]]+Table3[[#This Row],[PM NOT financed by RHID]]</f>
        <v>0</v>
      </c>
      <c r="L561" s="17">
        <f>Table3[[#This Row],[Total Staff Cost charged to RHID]]+Table3[[#This Row],[Partners contribution to Staff Cost]]</f>
        <v>0</v>
      </c>
      <c r="M561" s="110"/>
      <c r="N561" s="110"/>
      <c r="O561" s="14">
        <f>Table3[[#This Row],[Non-Staff Cost financed by RHID]]+Table3[[#This Row],[Non-Staff Cost NOT financed by RHID]]</f>
        <v>0</v>
      </c>
      <c r="P561" s="142"/>
      <c r="Q561" s="142"/>
    </row>
    <row r="562" spans="1:17" x14ac:dyDescent="0.35">
      <c r="A562" s="114"/>
      <c r="B562" s="112"/>
      <c r="C562" s="112"/>
      <c r="D562" s="115"/>
      <c r="E562" s="112"/>
      <c r="F562" s="116"/>
      <c r="G562" s="149"/>
      <c r="H562" s="13">
        <f>Table3[[#This Row],[Full time monthly cost]]*Table3[[#This Row],[PM financed by RHID]]</f>
        <v>0</v>
      </c>
      <c r="I562" s="149"/>
      <c r="J562" s="13">
        <f>Table3[[#This Row],[Full time monthly cost]]*Table3[[#This Row],[PM NOT financed by RHID]]</f>
        <v>0</v>
      </c>
      <c r="K562" s="147">
        <f>Table3[[#This Row],[PM financed by RHID]]+Table3[[#This Row],[PM NOT financed by RHID]]</f>
        <v>0</v>
      </c>
      <c r="L562" s="17">
        <f>Table3[[#This Row],[Total Staff Cost charged to RHID]]+Table3[[#This Row],[Partners contribution to Staff Cost]]</f>
        <v>0</v>
      </c>
      <c r="M562" s="110"/>
      <c r="N562" s="110"/>
      <c r="O562" s="14">
        <f>Table3[[#This Row],[Non-Staff Cost financed by RHID]]+Table3[[#This Row],[Non-Staff Cost NOT financed by RHID]]</f>
        <v>0</v>
      </c>
      <c r="P562" s="142"/>
      <c r="Q562" s="142"/>
    </row>
    <row r="563" spans="1:17" x14ac:dyDescent="0.35">
      <c r="A563" s="114"/>
      <c r="B563" s="112"/>
      <c r="C563" s="112"/>
      <c r="D563" s="115"/>
      <c r="E563" s="112"/>
      <c r="F563" s="116"/>
      <c r="G563" s="149"/>
      <c r="H563" s="13">
        <f>Table3[[#This Row],[Full time monthly cost]]*Table3[[#This Row],[PM financed by RHID]]</f>
        <v>0</v>
      </c>
      <c r="I563" s="149"/>
      <c r="J563" s="13">
        <f>Table3[[#This Row],[Full time monthly cost]]*Table3[[#This Row],[PM NOT financed by RHID]]</f>
        <v>0</v>
      </c>
      <c r="K563" s="147">
        <f>Table3[[#This Row],[PM financed by RHID]]+Table3[[#This Row],[PM NOT financed by RHID]]</f>
        <v>0</v>
      </c>
      <c r="L563" s="17">
        <f>Table3[[#This Row],[Total Staff Cost charged to RHID]]+Table3[[#This Row],[Partners contribution to Staff Cost]]</f>
        <v>0</v>
      </c>
      <c r="M563" s="110"/>
      <c r="N563" s="110"/>
      <c r="O563" s="14">
        <f>Table3[[#This Row],[Non-Staff Cost financed by RHID]]+Table3[[#This Row],[Non-Staff Cost NOT financed by RHID]]</f>
        <v>0</v>
      </c>
      <c r="P563" s="142"/>
      <c r="Q563" s="142"/>
    </row>
    <row r="564" spans="1:17" x14ac:dyDescent="0.35">
      <c r="A564" s="114"/>
      <c r="B564" s="112"/>
      <c r="C564" s="112"/>
      <c r="D564" s="115"/>
      <c r="E564" s="112"/>
      <c r="F564" s="116"/>
      <c r="G564" s="149"/>
      <c r="H564" s="13">
        <f>Table3[[#This Row],[Full time monthly cost]]*Table3[[#This Row],[PM financed by RHID]]</f>
        <v>0</v>
      </c>
      <c r="I564" s="149"/>
      <c r="J564" s="13">
        <f>Table3[[#This Row],[Full time monthly cost]]*Table3[[#This Row],[PM NOT financed by RHID]]</f>
        <v>0</v>
      </c>
      <c r="K564" s="147">
        <f>Table3[[#This Row],[PM financed by RHID]]+Table3[[#This Row],[PM NOT financed by RHID]]</f>
        <v>0</v>
      </c>
      <c r="L564" s="17">
        <f>Table3[[#This Row],[Total Staff Cost charged to RHID]]+Table3[[#This Row],[Partners contribution to Staff Cost]]</f>
        <v>0</v>
      </c>
      <c r="M564" s="110"/>
      <c r="N564" s="110"/>
      <c r="O564" s="14">
        <f>Table3[[#This Row],[Non-Staff Cost financed by RHID]]+Table3[[#This Row],[Non-Staff Cost NOT financed by RHID]]</f>
        <v>0</v>
      </c>
      <c r="P564" s="142"/>
      <c r="Q564" s="142"/>
    </row>
    <row r="565" spans="1:17" x14ac:dyDescent="0.35">
      <c r="A565" s="114"/>
      <c r="B565" s="112"/>
      <c r="C565" s="112"/>
      <c r="D565" s="115"/>
      <c r="E565" s="112"/>
      <c r="F565" s="116"/>
      <c r="G565" s="149"/>
      <c r="H565" s="13">
        <f>Table3[[#This Row],[Full time monthly cost]]*Table3[[#This Row],[PM financed by RHID]]</f>
        <v>0</v>
      </c>
      <c r="I565" s="149"/>
      <c r="J565" s="13">
        <f>Table3[[#This Row],[Full time monthly cost]]*Table3[[#This Row],[PM NOT financed by RHID]]</f>
        <v>0</v>
      </c>
      <c r="K565" s="147">
        <f>Table3[[#This Row],[PM financed by RHID]]+Table3[[#This Row],[PM NOT financed by RHID]]</f>
        <v>0</v>
      </c>
      <c r="L565" s="17">
        <f>Table3[[#This Row],[Total Staff Cost charged to RHID]]+Table3[[#This Row],[Partners contribution to Staff Cost]]</f>
        <v>0</v>
      </c>
      <c r="M565" s="110"/>
      <c r="N565" s="110"/>
      <c r="O565" s="14">
        <f>Table3[[#This Row],[Non-Staff Cost financed by RHID]]+Table3[[#This Row],[Non-Staff Cost NOT financed by RHID]]</f>
        <v>0</v>
      </c>
      <c r="P565" s="142"/>
      <c r="Q565" s="142"/>
    </row>
    <row r="566" spans="1:17" x14ac:dyDescent="0.35">
      <c r="A566" s="114"/>
      <c r="B566" s="112"/>
      <c r="C566" s="112"/>
      <c r="D566" s="115"/>
      <c r="E566" s="112"/>
      <c r="F566" s="116"/>
      <c r="G566" s="149"/>
      <c r="H566" s="13">
        <f>Table3[[#This Row],[Full time monthly cost]]*Table3[[#This Row],[PM financed by RHID]]</f>
        <v>0</v>
      </c>
      <c r="I566" s="149"/>
      <c r="J566" s="13">
        <f>Table3[[#This Row],[Full time monthly cost]]*Table3[[#This Row],[PM NOT financed by RHID]]</f>
        <v>0</v>
      </c>
      <c r="K566" s="147">
        <f>Table3[[#This Row],[PM financed by RHID]]+Table3[[#This Row],[PM NOT financed by RHID]]</f>
        <v>0</v>
      </c>
      <c r="L566" s="17">
        <f>Table3[[#This Row],[Total Staff Cost charged to RHID]]+Table3[[#This Row],[Partners contribution to Staff Cost]]</f>
        <v>0</v>
      </c>
      <c r="M566" s="110"/>
      <c r="N566" s="110"/>
      <c r="O566" s="14">
        <f>Table3[[#This Row],[Non-Staff Cost financed by RHID]]+Table3[[#This Row],[Non-Staff Cost NOT financed by RHID]]</f>
        <v>0</v>
      </c>
      <c r="P566" s="142"/>
      <c r="Q566" s="142"/>
    </row>
    <row r="567" spans="1:17" x14ac:dyDescent="0.35">
      <c r="A567" s="114"/>
      <c r="B567" s="112"/>
      <c r="C567" s="112"/>
      <c r="D567" s="115"/>
      <c r="E567" s="112"/>
      <c r="F567" s="116"/>
      <c r="G567" s="149"/>
      <c r="H567" s="13">
        <f>Table3[[#This Row],[Full time monthly cost]]*Table3[[#This Row],[PM financed by RHID]]</f>
        <v>0</v>
      </c>
      <c r="I567" s="149"/>
      <c r="J567" s="13">
        <f>Table3[[#This Row],[Full time monthly cost]]*Table3[[#This Row],[PM NOT financed by RHID]]</f>
        <v>0</v>
      </c>
      <c r="K567" s="147">
        <f>Table3[[#This Row],[PM financed by RHID]]+Table3[[#This Row],[PM NOT financed by RHID]]</f>
        <v>0</v>
      </c>
      <c r="L567" s="17">
        <f>Table3[[#This Row],[Total Staff Cost charged to RHID]]+Table3[[#This Row],[Partners contribution to Staff Cost]]</f>
        <v>0</v>
      </c>
      <c r="M567" s="110"/>
      <c r="N567" s="110"/>
      <c r="O567" s="14">
        <f>Table3[[#This Row],[Non-Staff Cost financed by RHID]]+Table3[[#This Row],[Non-Staff Cost NOT financed by RHID]]</f>
        <v>0</v>
      </c>
      <c r="P567" s="142"/>
      <c r="Q567" s="142"/>
    </row>
    <row r="568" spans="1:17" x14ac:dyDescent="0.35">
      <c r="A568" s="114"/>
      <c r="B568" s="112"/>
      <c r="C568" s="112"/>
      <c r="D568" s="115"/>
      <c r="E568" s="112"/>
      <c r="F568" s="116"/>
      <c r="G568" s="149"/>
      <c r="H568" s="13">
        <f>Table3[[#This Row],[Full time monthly cost]]*Table3[[#This Row],[PM financed by RHID]]</f>
        <v>0</v>
      </c>
      <c r="I568" s="149"/>
      <c r="J568" s="13">
        <f>Table3[[#This Row],[Full time monthly cost]]*Table3[[#This Row],[PM NOT financed by RHID]]</f>
        <v>0</v>
      </c>
      <c r="K568" s="147">
        <f>Table3[[#This Row],[PM financed by RHID]]+Table3[[#This Row],[PM NOT financed by RHID]]</f>
        <v>0</v>
      </c>
      <c r="L568" s="17">
        <f>Table3[[#This Row],[Total Staff Cost charged to RHID]]+Table3[[#This Row],[Partners contribution to Staff Cost]]</f>
        <v>0</v>
      </c>
      <c r="M568" s="110"/>
      <c r="N568" s="110"/>
      <c r="O568" s="14">
        <f>Table3[[#This Row],[Non-Staff Cost financed by RHID]]+Table3[[#This Row],[Non-Staff Cost NOT financed by RHID]]</f>
        <v>0</v>
      </c>
      <c r="P568" s="142"/>
      <c r="Q568" s="142"/>
    </row>
    <row r="569" spans="1:17" x14ac:dyDescent="0.35">
      <c r="A569" s="114"/>
      <c r="B569" s="112"/>
      <c r="C569" s="112"/>
      <c r="D569" s="115"/>
      <c r="E569" s="112"/>
      <c r="F569" s="116"/>
      <c r="G569" s="149"/>
      <c r="H569" s="13">
        <f>Table3[[#This Row],[Full time monthly cost]]*Table3[[#This Row],[PM financed by RHID]]</f>
        <v>0</v>
      </c>
      <c r="I569" s="149"/>
      <c r="J569" s="13">
        <f>Table3[[#This Row],[Full time monthly cost]]*Table3[[#This Row],[PM NOT financed by RHID]]</f>
        <v>0</v>
      </c>
      <c r="K569" s="147">
        <f>Table3[[#This Row],[PM financed by RHID]]+Table3[[#This Row],[PM NOT financed by RHID]]</f>
        <v>0</v>
      </c>
      <c r="L569" s="17">
        <f>Table3[[#This Row],[Total Staff Cost charged to RHID]]+Table3[[#This Row],[Partners contribution to Staff Cost]]</f>
        <v>0</v>
      </c>
      <c r="M569" s="110"/>
      <c r="N569" s="110"/>
      <c r="O569" s="14">
        <f>Table3[[#This Row],[Non-Staff Cost financed by RHID]]+Table3[[#This Row],[Non-Staff Cost NOT financed by RHID]]</f>
        <v>0</v>
      </c>
      <c r="P569" s="142"/>
      <c r="Q569" s="142"/>
    </row>
    <row r="570" spans="1:17" x14ac:dyDescent="0.35">
      <c r="A570" s="114"/>
      <c r="B570" s="112"/>
      <c r="C570" s="112"/>
      <c r="D570" s="115"/>
      <c r="E570" s="112"/>
      <c r="F570" s="116"/>
      <c r="G570" s="149"/>
      <c r="H570" s="13">
        <f>Table3[[#This Row],[Full time monthly cost]]*Table3[[#This Row],[PM financed by RHID]]</f>
        <v>0</v>
      </c>
      <c r="I570" s="149"/>
      <c r="J570" s="13">
        <f>Table3[[#This Row],[Full time monthly cost]]*Table3[[#This Row],[PM NOT financed by RHID]]</f>
        <v>0</v>
      </c>
      <c r="K570" s="147">
        <f>Table3[[#This Row],[PM financed by RHID]]+Table3[[#This Row],[PM NOT financed by RHID]]</f>
        <v>0</v>
      </c>
      <c r="L570" s="17">
        <f>Table3[[#This Row],[Total Staff Cost charged to RHID]]+Table3[[#This Row],[Partners contribution to Staff Cost]]</f>
        <v>0</v>
      </c>
      <c r="M570" s="110"/>
      <c r="N570" s="110"/>
      <c r="O570" s="14">
        <f>Table3[[#This Row],[Non-Staff Cost financed by RHID]]+Table3[[#This Row],[Non-Staff Cost NOT financed by RHID]]</f>
        <v>0</v>
      </c>
      <c r="P570" s="142"/>
      <c r="Q570" s="142"/>
    </row>
    <row r="571" spans="1:17" x14ac:dyDescent="0.35">
      <c r="A571" s="114"/>
      <c r="B571" s="112"/>
      <c r="C571" s="112"/>
      <c r="D571" s="115"/>
      <c r="E571" s="112"/>
      <c r="F571" s="116"/>
      <c r="G571" s="149"/>
      <c r="H571" s="13">
        <f>Table3[[#This Row],[Full time monthly cost]]*Table3[[#This Row],[PM financed by RHID]]</f>
        <v>0</v>
      </c>
      <c r="I571" s="149"/>
      <c r="J571" s="13">
        <f>Table3[[#This Row],[Full time monthly cost]]*Table3[[#This Row],[PM NOT financed by RHID]]</f>
        <v>0</v>
      </c>
      <c r="K571" s="147">
        <f>Table3[[#This Row],[PM financed by RHID]]+Table3[[#This Row],[PM NOT financed by RHID]]</f>
        <v>0</v>
      </c>
      <c r="L571" s="17">
        <f>Table3[[#This Row],[Total Staff Cost charged to RHID]]+Table3[[#This Row],[Partners contribution to Staff Cost]]</f>
        <v>0</v>
      </c>
      <c r="M571" s="110"/>
      <c r="N571" s="110"/>
      <c r="O571" s="14">
        <f>Table3[[#This Row],[Non-Staff Cost financed by RHID]]+Table3[[#This Row],[Non-Staff Cost NOT financed by RHID]]</f>
        <v>0</v>
      </c>
      <c r="P571" s="142"/>
      <c r="Q571" s="142"/>
    </row>
    <row r="572" spans="1:17" x14ac:dyDescent="0.35">
      <c r="A572" s="114"/>
      <c r="B572" s="112"/>
      <c r="C572" s="112"/>
      <c r="D572" s="115"/>
      <c r="E572" s="112"/>
      <c r="F572" s="116"/>
      <c r="G572" s="149"/>
      <c r="H572" s="13">
        <f>Table3[[#This Row],[Full time monthly cost]]*Table3[[#This Row],[PM financed by RHID]]</f>
        <v>0</v>
      </c>
      <c r="I572" s="149"/>
      <c r="J572" s="13">
        <f>Table3[[#This Row],[Full time monthly cost]]*Table3[[#This Row],[PM NOT financed by RHID]]</f>
        <v>0</v>
      </c>
      <c r="K572" s="147">
        <f>Table3[[#This Row],[PM financed by RHID]]+Table3[[#This Row],[PM NOT financed by RHID]]</f>
        <v>0</v>
      </c>
      <c r="L572" s="17">
        <f>Table3[[#This Row],[Total Staff Cost charged to RHID]]+Table3[[#This Row],[Partners contribution to Staff Cost]]</f>
        <v>0</v>
      </c>
      <c r="M572" s="110"/>
      <c r="N572" s="110"/>
      <c r="O572" s="14">
        <f>Table3[[#This Row],[Non-Staff Cost financed by RHID]]+Table3[[#This Row],[Non-Staff Cost NOT financed by RHID]]</f>
        <v>0</v>
      </c>
      <c r="P572" s="142"/>
      <c r="Q572" s="142"/>
    </row>
    <row r="573" spans="1:17" x14ac:dyDescent="0.35">
      <c r="A573" s="114"/>
      <c r="B573" s="112"/>
      <c r="C573" s="112"/>
      <c r="D573" s="115"/>
      <c r="E573" s="112"/>
      <c r="F573" s="116"/>
      <c r="G573" s="149"/>
      <c r="H573" s="13">
        <f>Table3[[#This Row],[Full time monthly cost]]*Table3[[#This Row],[PM financed by RHID]]</f>
        <v>0</v>
      </c>
      <c r="I573" s="149"/>
      <c r="J573" s="13">
        <f>Table3[[#This Row],[Full time monthly cost]]*Table3[[#This Row],[PM NOT financed by RHID]]</f>
        <v>0</v>
      </c>
      <c r="K573" s="147">
        <f>Table3[[#This Row],[PM financed by RHID]]+Table3[[#This Row],[PM NOT financed by RHID]]</f>
        <v>0</v>
      </c>
      <c r="L573" s="17">
        <f>Table3[[#This Row],[Total Staff Cost charged to RHID]]+Table3[[#This Row],[Partners contribution to Staff Cost]]</f>
        <v>0</v>
      </c>
      <c r="M573" s="110"/>
      <c r="N573" s="110"/>
      <c r="O573" s="14">
        <f>Table3[[#This Row],[Non-Staff Cost financed by RHID]]+Table3[[#This Row],[Non-Staff Cost NOT financed by RHID]]</f>
        <v>0</v>
      </c>
      <c r="P573" s="142"/>
      <c r="Q573" s="142"/>
    </row>
    <row r="574" spans="1:17" x14ac:dyDescent="0.35">
      <c r="A574" s="114"/>
      <c r="B574" s="112"/>
      <c r="C574" s="112"/>
      <c r="D574" s="115"/>
      <c r="E574" s="112"/>
      <c r="F574" s="116"/>
      <c r="G574" s="149"/>
      <c r="H574" s="13">
        <f>Table3[[#This Row],[Full time monthly cost]]*Table3[[#This Row],[PM financed by RHID]]</f>
        <v>0</v>
      </c>
      <c r="I574" s="149"/>
      <c r="J574" s="13">
        <f>Table3[[#This Row],[Full time monthly cost]]*Table3[[#This Row],[PM NOT financed by RHID]]</f>
        <v>0</v>
      </c>
      <c r="K574" s="147">
        <f>Table3[[#This Row],[PM financed by RHID]]+Table3[[#This Row],[PM NOT financed by RHID]]</f>
        <v>0</v>
      </c>
      <c r="L574" s="17">
        <f>Table3[[#This Row],[Total Staff Cost charged to RHID]]+Table3[[#This Row],[Partners contribution to Staff Cost]]</f>
        <v>0</v>
      </c>
      <c r="M574" s="110"/>
      <c r="N574" s="110"/>
      <c r="O574" s="14">
        <f>Table3[[#This Row],[Non-Staff Cost financed by RHID]]+Table3[[#This Row],[Non-Staff Cost NOT financed by RHID]]</f>
        <v>0</v>
      </c>
      <c r="P574" s="142"/>
      <c r="Q574" s="142"/>
    </row>
    <row r="575" spans="1:17" x14ac:dyDescent="0.35">
      <c r="A575" s="114"/>
      <c r="B575" s="112"/>
      <c r="C575" s="112"/>
      <c r="D575" s="115"/>
      <c r="E575" s="112"/>
      <c r="F575" s="116"/>
      <c r="G575" s="149"/>
      <c r="H575" s="13">
        <f>Table3[[#This Row],[Full time monthly cost]]*Table3[[#This Row],[PM financed by RHID]]</f>
        <v>0</v>
      </c>
      <c r="I575" s="149"/>
      <c r="J575" s="13">
        <f>Table3[[#This Row],[Full time monthly cost]]*Table3[[#This Row],[PM NOT financed by RHID]]</f>
        <v>0</v>
      </c>
      <c r="K575" s="147">
        <f>Table3[[#This Row],[PM financed by RHID]]+Table3[[#This Row],[PM NOT financed by RHID]]</f>
        <v>0</v>
      </c>
      <c r="L575" s="17">
        <f>Table3[[#This Row],[Total Staff Cost charged to RHID]]+Table3[[#This Row],[Partners contribution to Staff Cost]]</f>
        <v>0</v>
      </c>
      <c r="M575" s="110"/>
      <c r="N575" s="110"/>
      <c r="O575" s="14">
        <f>Table3[[#This Row],[Non-Staff Cost financed by RHID]]+Table3[[#This Row],[Non-Staff Cost NOT financed by RHID]]</f>
        <v>0</v>
      </c>
      <c r="P575" s="142"/>
      <c r="Q575" s="142"/>
    </row>
    <row r="576" spans="1:17" x14ac:dyDescent="0.35">
      <c r="A576" s="114"/>
      <c r="B576" s="112"/>
      <c r="C576" s="112"/>
      <c r="D576" s="115"/>
      <c r="E576" s="112"/>
      <c r="F576" s="116"/>
      <c r="G576" s="149"/>
      <c r="H576" s="13">
        <f>Table3[[#This Row],[Full time monthly cost]]*Table3[[#This Row],[PM financed by RHID]]</f>
        <v>0</v>
      </c>
      <c r="I576" s="149"/>
      <c r="J576" s="13">
        <f>Table3[[#This Row],[Full time monthly cost]]*Table3[[#This Row],[PM NOT financed by RHID]]</f>
        <v>0</v>
      </c>
      <c r="K576" s="147">
        <f>Table3[[#This Row],[PM financed by RHID]]+Table3[[#This Row],[PM NOT financed by RHID]]</f>
        <v>0</v>
      </c>
      <c r="L576" s="17">
        <f>Table3[[#This Row],[Total Staff Cost charged to RHID]]+Table3[[#This Row],[Partners contribution to Staff Cost]]</f>
        <v>0</v>
      </c>
      <c r="M576" s="110"/>
      <c r="N576" s="110"/>
      <c r="O576" s="14">
        <f>Table3[[#This Row],[Non-Staff Cost financed by RHID]]+Table3[[#This Row],[Non-Staff Cost NOT financed by RHID]]</f>
        <v>0</v>
      </c>
      <c r="P576" s="142"/>
      <c r="Q576" s="142"/>
    </row>
    <row r="577" spans="1:17" x14ac:dyDescent="0.35">
      <c r="A577" s="114"/>
      <c r="B577" s="112"/>
      <c r="C577" s="112"/>
      <c r="D577" s="115"/>
      <c r="E577" s="112"/>
      <c r="F577" s="116"/>
      <c r="G577" s="149"/>
      <c r="H577" s="13">
        <f>Table3[[#This Row],[Full time monthly cost]]*Table3[[#This Row],[PM financed by RHID]]</f>
        <v>0</v>
      </c>
      <c r="I577" s="149"/>
      <c r="J577" s="13">
        <f>Table3[[#This Row],[Full time monthly cost]]*Table3[[#This Row],[PM NOT financed by RHID]]</f>
        <v>0</v>
      </c>
      <c r="K577" s="147">
        <f>Table3[[#This Row],[PM financed by RHID]]+Table3[[#This Row],[PM NOT financed by RHID]]</f>
        <v>0</v>
      </c>
      <c r="L577" s="17">
        <f>Table3[[#This Row],[Total Staff Cost charged to RHID]]+Table3[[#This Row],[Partners contribution to Staff Cost]]</f>
        <v>0</v>
      </c>
      <c r="M577" s="110"/>
      <c r="N577" s="110"/>
      <c r="O577" s="14">
        <f>Table3[[#This Row],[Non-Staff Cost financed by RHID]]+Table3[[#This Row],[Non-Staff Cost NOT financed by RHID]]</f>
        <v>0</v>
      </c>
      <c r="P577" s="142"/>
      <c r="Q577" s="142"/>
    </row>
    <row r="578" spans="1:17" x14ac:dyDescent="0.35">
      <c r="A578" s="114"/>
      <c r="B578" s="112"/>
      <c r="C578" s="112"/>
      <c r="D578" s="115"/>
      <c r="E578" s="112"/>
      <c r="F578" s="116"/>
      <c r="G578" s="149"/>
      <c r="H578" s="13">
        <f>Table3[[#This Row],[Full time monthly cost]]*Table3[[#This Row],[PM financed by RHID]]</f>
        <v>0</v>
      </c>
      <c r="I578" s="149"/>
      <c r="J578" s="13">
        <f>Table3[[#This Row],[Full time monthly cost]]*Table3[[#This Row],[PM NOT financed by RHID]]</f>
        <v>0</v>
      </c>
      <c r="K578" s="147">
        <f>Table3[[#This Row],[PM financed by RHID]]+Table3[[#This Row],[PM NOT financed by RHID]]</f>
        <v>0</v>
      </c>
      <c r="L578" s="17">
        <f>Table3[[#This Row],[Total Staff Cost charged to RHID]]+Table3[[#This Row],[Partners contribution to Staff Cost]]</f>
        <v>0</v>
      </c>
      <c r="M578" s="110"/>
      <c r="N578" s="110"/>
      <c r="O578" s="14">
        <f>Table3[[#This Row],[Non-Staff Cost financed by RHID]]+Table3[[#This Row],[Non-Staff Cost NOT financed by RHID]]</f>
        <v>0</v>
      </c>
      <c r="P578" s="142"/>
      <c r="Q578" s="142"/>
    </row>
    <row r="579" spans="1:17" x14ac:dyDescent="0.35">
      <c r="A579" s="114"/>
      <c r="B579" s="112"/>
      <c r="C579" s="112"/>
      <c r="D579" s="115"/>
      <c r="E579" s="112"/>
      <c r="F579" s="116"/>
      <c r="G579" s="149"/>
      <c r="H579" s="13">
        <f>Table3[[#This Row],[Full time monthly cost]]*Table3[[#This Row],[PM financed by RHID]]</f>
        <v>0</v>
      </c>
      <c r="I579" s="149"/>
      <c r="J579" s="13">
        <f>Table3[[#This Row],[Full time monthly cost]]*Table3[[#This Row],[PM NOT financed by RHID]]</f>
        <v>0</v>
      </c>
      <c r="K579" s="147">
        <f>Table3[[#This Row],[PM financed by RHID]]+Table3[[#This Row],[PM NOT financed by RHID]]</f>
        <v>0</v>
      </c>
      <c r="L579" s="17">
        <f>Table3[[#This Row],[Total Staff Cost charged to RHID]]+Table3[[#This Row],[Partners contribution to Staff Cost]]</f>
        <v>0</v>
      </c>
      <c r="M579" s="110"/>
      <c r="N579" s="110"/>
      <c r="O579" s="14">
        <f>Table3[[#This Row],[Non-Staff Cost financed by RHID]]+Table3[[#This Row],[Non-Staff Cost NOT financed by RHID]]</f>
        <v>0</v>
      </c>
      <c r="P579" s="142"/>
      <c r="Q579" s="142"/>
    </row>
    <row r="580" spans="1:17" x14ac:dyDescent="0.35">
      <c r="A580" s="114"/>
      <c r="B580" s="112"/>
      <c r="C580" s="112"/>
      <c r="D580" s="115"/>
      <c r="E580" s="112"/>
      <c r="F580" s="116"/>
      <c r="G580" s="149"/>
      <c r="H580" s="13">
        <f>Table3[[#This Row],[Full time monthly cost]]*Table3[[#This Row],[PM financed by RHID]]</f>
        <v>0</v>
      </c>
      <c r="I580" s="149"/>
      <c r="J580" s="13">
        <f>Table3[[#This Row],[Full time monthly cost]]*Table3[[#This Row],[PM NOT financed by RHID]]</f>
        <v>0</v>
      </c>
      <c r="K580" s="147">
        <f>Table3[[#This Row],[PM financed by RHID]]+Table3[[#This Row],[PM NOT financed by RHID]]</f>
        <v>0</v>
      </c>
      <c r="L580" s="17">
        <f>Table3[[#This Row],[Total Staff Cost charged to RHID]]+Table3[[#This Row],[Partners contribution to Staff Cost]]</f>
        <v>0</v>
      </c>
      <c r="M580" s="110"/>
      <c r="N580" s="110"/>
      <c r="O580" s="14">
        <f>Table3[[#This Row],[Non-Staff Cost financed by RHID]]+Table3[[#This Row],[Non-Staff Cost NOT financed by RHID]]</f>
        <v>0</v>
      </c>
      <c r="P580" s="142"/>
      <c r="Q580" s="142"/>
    </row>
    <row r="581" spans="1:17" x14ac:dyDescent="0.35">
      <c r="A581" s="114"/>
      <c r="B581" s="112"/>
      <c r="C581" s="112"/>
      <c r="D581" s="115"/>
      <c r="E581" s="112"/>
      <c r="F581" s="116"/>
      <c r="G581" s="149"/>
      <c r="H581" s="13">
        <f>Table3[[#This Row],[Full time monthly cost]]*Table3[[#This Row],[PM financed by RHID]]</f>
        <v>0</v>
      </c>
      <c r="I581" s="149"/>
      <c r="J581" s="13">
        <f>Table3[[#This Row],[Full time monthly cost]]*Table3[[#This Row],[PM NOT financed by RHID]]</f>
        <v>0</v>
      </c>
      <c r="K581" s="147">
        <f>Table3[[#This Row],[PM financed by RHID]]+Table3[[#This Row],[PM NOT financed by RHID]]</f>
        <v>0</v>
      </c>
      <c r="L581" s="17">
        <f>Table3[[#This Row],[Total Staff Cost charged to RHID]]+Table3[[#This Row],[Partners contribution to Staff Cost]]</f>
        <v>0</v>
      </c>
      <c r="M581" s="110"/>
      <c r="N581" s="110"/>
      <c r="O581" s="14">
        <f>Table3[[#This Row],[Non-Staff Cost financed by RHID]]+Table3[[#This Row],[Non-Staff Cost NOT financed by RHID]]</f>
        <v>0</v>
      </c>
      <c r="P581" s="142"/>
      <c r="Q581" s="142"/>
    </row>
    <row r="582" spans="1:17" x14ac:dyDescent="0.35">
      <c r="A582" s="114"/>
      <c r="B582" s="112"/>
      <c r="C582" s="112"/>
      <c r="D582" s="115"/>
      <c r="E582" s="112"/>
      <c r="F582" s="116"/>
      <c r="G582" s="149"/>
      <c r="H582" s="13">
        <f>Table3[[#This Row],[Full time monthly cost]]*Table3[[#This Row],[PM financed by RHID]]</f>
        <v>0</v>
      </c>
      <c r="I582" s="149"/>
      <c r="J582" s="13">
        <f>Table3[[#This Row],[Full time monthly cost]]*Table3[[#This Row],[PM NOT financed by RHID]]</f>
        <v>0</v>
      </c>
      <c r="K582" s="147">
        <f>Table3[[#This Row],[PM financed by RHID]]+Table3[[#This Row],[PM NOT financed by RHID]]</f>
        <v>0</v>
      </c>
      <c r="L582" s="17">
        <f>Table3[[#This Row],[Total Staff Cost charged to RHID]]+Table3[[#This Row],[Partners contribution to Staff Cost]]</f>
        <v>0</v>
      </c>
      <c r="M582" s="110"/>
      <c r="N582" s="110"/>
      <c r="O582" s="14">
        <f>Table3[[#This Row],[Non-Staff Cost financed by RHID]]+Table3[[#This Row],[Non-Staff Cost NOT financed by RHID]]</f>
        <v>0</v>
      </c>
      <c r="P582" s="142"/>
      <c r="Q582" s="142"/>
    </row>
    <row r="583" spans="1:17" x14ac:dyDescent="0.35">
      <c r="A583" s="114"/>
      <c r="B583" s="112"/>
      <c r="C583" s="112"/>
      <c r="D583" s="115"/>
      <c r="E583" s="112"/>
      <c r="F583" s="116"/>
      <c r="G583" s="149"/>
      <c r="H583" s="13">
        <f>Table3[[#This Row],[Full time monthly cost]]*Table3[[#This Row],[PM financed by RHID]]</f>
        <v>0</v>
      </c>
      <c r="I583" s="149"/>
      <c r="J583" s="13">
        <f>Table3[[#This Row],[Full time monthly cost]]*Table3[[#This Row],[PM NOT financed by RHID]]</f>
        <v>0</v>
      </c>
      <c r="K583" s="147">
        <f>Table3[[#This Row],[PM financed by RHID]]+Table3[[#This Row],[PM NOT financed by RHID]]</f>
        <v>0</v>
      </c>
      <c r="L583" s="17">
        <f>Table3[[#This Row],[Total Staff Cost charged to RHID]]+Table3[[#This Row],[Partners contribution to Staff Cost]]</f>
        <v>0</v>
      </c>
      <c r="M583" s="110"/>
      <c r="N583" s="110"/>
      <c r="O583" s="14">
        <f>Table3[[#This Row],[Non-Staff Cost financed by RHID]]+Table3[[#This Row],[Non-Staff Cost NOT financed by RHID]]</f>
        <v>0</v>
      </c>
      <c r="P583" s="142"/>
      <c r="Q583" s="142"/>
    </row>
    <row r="584" spans="1:17" x14ac:dyDescent="0.35">
      <c r="A584" s="114"/>
      <c r="B584" s="112"/>
      <c r="C584" s="112"/>
      <c r="D584" s="115"/>
      <c r="E584" s="112"/>
      <c r="F584" s="116"/>
      <c r="G584" s="149"/>
      <c r="H584" s="13">
        <f>Table3[[#This Row],[Full time monthly cost]]*Table3[[#This Row],[PM financed by RHID]]</f>
        <v>0</v>
      </c>
      <c r="I584" s="149"/>
      <c r="J584" s="13">
        <f>Table3[[#This Row],[Full time monthly cost]]*Table3[[#This Row],[PM NOT financed by RHID]]</f>
        <v>0</v>
      </c>
      <c r="K584" s="147">
        <f>Table3[[#This Row],[PM financed by RHID]]+Table3[[#This Row],[PM NOT financed by RHID]]</f>
        <v>0</v>
      </c>
      <c r="L584" s="17">
        <f>Table3[[#This Row],[Total Staff Cost charged to RHID]]+Table3[[#This Row],[Partners contribution to Staff Cost]]</f>
        <v>0</v>
      </c>
      <c r="M584" s="110"/>
      <c r="N584" s="110"/>
      <c r="O584" s="14">
        <f>Table3[[#This Row],[Non-Staff Cost financed by RHID]]+Table3[[#This Row],[Non-Staff Cost NOT financed by RHID]]</f>
        <v>0</v>
      </c>
      <c r="P584" s="142"/>
      <c r="Q584" s="142"/>
    </row>
    <row r="585" spans="1:17" x14ac:dyDescent="0.35">
      <c r="A585" s="114"/>
      <c r="B585" s="112"/>
      <c r="C585" s="112"/>
      <c r="D585" s="115"/>
      <c r="E585" s="112"/>
      <c r="F585" s="116"/>
      <c r="G585" s="149"/>
      <c r="H585" s="13">
        <f>Table3[[#This Row],[Full time monthly cost]]*Table3[[#This Row],[PM financed by RHID]]</f>
        <v>0</v>
      </c>
      <c r="I585" s="149"/>
      <c r="J585" s="13">
        <f>Table3[[#This Row],[Full time monthly cost]]*Table3[[#This Row],[PM NOT financed by RHID]]</f>
        <v>0</v>
      </c>
      <c r="K585" s="147">
        <f>Table3[[#This Row],[PM financed by RHID]]+Table3[[#This Row],[PM NOT financed by RHID]]</f>
        <v>0</v>
      </c>
      <c r="L585" s="17">
        <f>Table3[[#This Row],[Total Staff Cost charged to RHID]]+Table3[[#This Row],[Partners contribution to Staff Cost]]</f>
        <v>0</v>
      </c>
      <c r="M585" s="110"/>
      <c r="N585" s="110"/>
      <c r="O585" s="14">
        <f>Table3[[#This Row],[Non-Staff Cost financed by RHID]]+Table3[[#This Row],[Non-Staff Cost NOT financed by RHID]]</f>
        <v>0</v>
      </c>
      <c r="P585" s="142"/>
      <c r="Q585" s="142"/>
    </row>
    <row r="586" spans="1:17" x14ac:dyDescent="0.35">
      <c r="A586" s="114"/>
      <c r="B586" s="112"/>
      <c r="C586" s="112"/>
      <c r="D586" s="115"/>
      <c r="E586" s="112"/>
      <c r="F586" s="116"/>
      <c r="G586" s="149"/>
      <c r="H586" s="13">
        <f>Table3[[#This Row],[Full time monthly cost]]*Table3[[#This Row],[PM financed by RHID]]</f>
        <v>0</v>
      </c>
      <c r="I586" s="149"/>
      <c r="J586" s="13">
        <f>Table3[[#This Row],[Full time monthly cost]]*Table3[[#This Row],[PM NOT financed by RHID]]</f>
        <v>0</v>
      </c>
      <c r="K586" s="147">
        <f>Table3[[#This Row],[PM financed by RHID]]+Table3[[#This Row],[PM NOT financed by RHID]]</f>
        <v>0</v>
      </c>
      <c r="L586" s="17">
        <f>Table3[[#This Row],[Total Staff Cost charged to RHID]]+Table3[[#This Row],[Partners contribution to Staff Cost]]</f>
        <v>0</v>
      </c>
      <c r="M586" s="110"/>
      <c r="N586" s="110"/>
      <c r="O586" s="14">
        <f>Table3[[#This Row],[Non-Staff Cost financed by RHID]]+Table3[[#This Row],[Non-Staff Cost NOT financed by RHID]]</f>
        <v>0</v>
      </c>
      <c r="P586" s="142"/>
      <c r="Q586" s="142"/>
    </row>
    <row r="587" spans="1:17" x14ac:dyDescent="0.35">
      <c r="A587" s="114"/>
      <c r="B587" s="112"/>
      <c r="C587" s="112"/>
      <c r="D587" s="115"/>
      <c r="E587" s="112"/>
      <c r="F587" s="116"/>
      <c r="G587" s="149"/>
      <c r="H587" s="13">
        <f>Table3[[#This Row],[Full time monthly cost]]*Table3[[#This Row],[PM financed by RHID]]</f>
        <v>0</v>
      </c>
      <c r="I587" s="149"/>
      <c r="J587" s="13">
        <f>Table3[[#This Row],[Full time monthly cost]]*Table3[[#This Row],[PM NOT financed by RHID]]</f>
        <v>0</v>
      </c>
      <c r="K587" s="147">
        <f>Table3[[#This Row],[PM financed by RHID]]+Table3[[#This Row],[PM NOT financed by RHID]]</f>
        <v>0</v>
      </c>
      <c r="L587" s="17">
        <f>Table3[[#This Row],[Total Staff Cost charged to RHID]]+Table3[[#This Row],[Partners contribution to Staff Cost]]</f>
        <v>0</v>
      </c>
      <c r="M587" s="110"/>
      <c r="N587" s="110"/>
      <c r="O587" s="14">
        <f>Table3[[#This Row],[Non-Staff Cost financed by RHID]]+Table3[[#This Row],[Non-Staff Cost NOT financed by RHID]]</f>
        <v>0</v>
      </c>
      <c r="P587" s="142"/>
      <c r="Q587" s="142"/>
    </row>
    <row r="588" spans="1:17" x14ac:dyDescent="0.35">
      <c r="A588" s="114"/>
      <c r="B588" s="112"/>
      <c r="C588" s="112"/>
      <c r="D588" s="115"/>
      <c r="E588" s="112"/>
      <c r="F588" s="116"/>
      <c r="G588" s="149"/>
      <c r="H588" s="13">
        <f>Table3[[#This Row],[Full time monthly cost]]*Table3[[#This Row],[PM financed by RHID]]</f>
        <v>0</v>
      </c>
      <c r="I588" s="149"/>
      <c r="J588" s="13">
        <f>Table3[[#This Row],[Full time monthly cost]]*Table3[[#This Row],[PM NOT financed by RHID]]</f>
        <v>0</v>
      </c>
      <c r="K588" s="147">
        <f>Table3[[#This Row],[PM financed by RHID]]+Table3[[#This Row],[PM NOT financed by RHID]]</f>
        <v>0</v>
      </c>
      <c r="L588" s="17">
        <f>Table3[[#This Row],[Total Staff Cost charged to RHID]]+Table3[[#This Row],[Partners contribution to Staff Cost]]</f>
        <v>0</v>
      </c>
      <c r="M588" s="110"/>
      <c r="N588" s="110"/>
      <c r="O588" s="14">
        <f>Table3[[#This Row],[Non-Staff Cost financed by RHID]]+Table3[[#This Row],[Non-Staff Cost NOT financed by RHID]]</f>
        <v>0</v>
      </c>
      <c r="P588" s="142"/>
      <c r="Q588" s="142"/>
    </row>
    <row r="589" spans="1:17" x14ac:dyDescent="0.35">
      <c r="A589" s="114"/>
      <c r="B589" s="112"/>
      <c r="C589" s="112"/>
      <c r="D589" s="115"/>
      <c r="E589" s="112"/>
      <c r="F589" s="116"/>
      <c r="G589" s="149"/>
      <c r="H589" s="13">
        <f>Table3[[#This Row],[Full time monthly cost]]*Table3[[#This Row],[PM financed by RHID]]</f>
        <v>0</v>
      </c>
      <c r="I589" s="149"/>
      <c r="J589" s="13">
        <f>Table3[[#This Row],[Full time monthly cost]]*Table3[[#This Row],[PM NOT financed by RHID]]</f>
        <v>0</v>
      </c>
      <c r="K589" s="147">
        <f>Table3[[#This Row],[PM financed by RHID]]+Table3[[#This Row],[PM NOT financed by RHID]]</f>
        <v>0</v>
      </c>
      <c r="L589" s="17">
        <f>Table3[[#This Row],[Total Staff Cost charged to RHID]]+Table3[[#This Row],[Partners contribution to Staff Cost]]</f>
        <v>0</v>
      </c>
      <c r="M589" s="110"/>
      <c r="N589" s="110"/>
      <c r="O589" s="14">
        <f>Table3[[#This Row],[Non-Staff Cost financed by RHID]]+Table3[[#This Row],[Non-Staff Cost NOT financed by RHID]]</f>
        <v>0</v>
      </c>
      <c r="P589" s="142"/>
      <c r="Q589" s="142"/>
    </row>
    <row r="590" spans="1:17" x14ac:dyDescent="0.35">
      <c r="A590" s="114"/>
      <c r="B590" s="112"/>
      <c r="C590" s="112"/>
      <c r="D590" s="115"/>
      <c r="E590" s="112"/>
      <c r="F590" s="116"/>
      <c r="G590" s="149"/>
      <c r="H590" s="13">
        <f>Table3[[#This Row],[Full time monthly cost]]*Table3[[#This Row],[PM financed by RHID]]</f>
        <v>0</v>
      </c>
      <c r="I590" s="149"/>
      <c r="J590" s="13">
        <f>Table3[[#This Row],[Full time monthly cost]]*Table3[[#This Row],[PM NOT financed by RHID]]</f>
        <v>0</v>
      </c>
      <c r="K590" s="147">
        <f>Table3[[#This Row],[PM financed by RHID]]+Table3[[#This Row],[PM NOT financed by RHID]]</f>
        <v>0</v>
      </c>
      <c r="L590" s="17">
        <f>Table3[[#This Row],[Total Staff Cost charged to RHID]]+Table3[[#This Row],[Partners contribution to Staff Cost]]</f>
        <v>0</v>
      </c>
      <c r="M590" s="110"/>
      <c r="N590" s="110"/>
      <c r="O590" s="14">
        <f>Table3[[#This Row],[Non-Staff Cost financed by RHID]]+Table3[[#This Row],[Non-Staff Cost NOT financed by RHID]]</f>
        <v>0</v>
      </c>
      <c r="P590" s="142"/>
      <c r="Q590" s="142"/>
    </row>
    <row r="591" spans="1:17" x14ac:dyDescent="0.35">
      <c r="A591" s="114"/>
      <c r="B591" s="112"/>
      <c r="C591" s="112"/>
      <c r="D591" s="115"/>
      <c r="E591" s="112"/>
      <c r="F591" s="116"/>
      <c r="G591" s="149"/>
      <c r="H591" s="13">
        <f>Table3[[#This Row],[Full time monthly cost]]*Table3[[#This Row],[PM financed by RHID]]</f>
        <v>0</v>
      </c>
      <c r="I591" s="149"/>
      <c r="J591" s="13">
        <f>Table3[[#This Row],[Full time monthly cost]]*Table3[[#This Row],[PM NOT financed by RHID]]</f>
        <v>0</v>
      </c>
      <c r="K591" s="147">
        <f>Table3[[#This Row],[PM financed by RHID]]+Table3[[#This Row],[PM NOT financed by RHID]]</f>
        <v>0</v>
      </c>
      <c r="L591" s="17">
        <f>Table3[[#This Row],[Total Staff Cost charged to RHID]]+Table3[[#This Row],[Partners contribution to Staff Cost]]</f>
        <v>0</v>
      </c>
      <c r="M591" s="110"/>
      <c r="N591" s="110"/>
      <c r="O591" s="14">
        <f>Table3[[#This Row],[Non-Staff Cost financed by RHID]]+Table3[[#This Row],[Non-Staff Cost NOT financed by RHID]]</f>
        <v>0</v>
      </c>
      <c r="P591" s="142"/>
      <c r="Q591" s="142"/>
    </row>
    <row r="592" spans="1:17" x14ac:dyDescent="0.35">
      <c r="A592" s="114"/>
      <c r="B592" s="112"/>
      <c r="C592" s="112"/>
      <c r="D592" s="115"/>
      <c r="E592" s="112"/>
      <c r="F592" s="116"/>
      <c r="G592" s="149"/>
      <c r="H592" s="13">
        <f>Table3[[#This Row],[Full time monthly cost]]*Table3[[#This Row],[PM financed by RHID]]</f>
        <v>0</v>
      </c>
      <c r="I592" s="149"/>
      <c r="J592" s="13">
        <f>Table3[[#This Row],[Full time monthly cost]]*Table3[[#This Row],[PM NOT financed by RHID]]</f>
        <v>0</v>
      </c>
      <c r="K592" s="147">
        <f>Table3[[#This Row],[PM financed by RHID]]+Table3[[#This Row],[PM NOT financed by RHID]]</f>
        <v>0</v>
      </c>
      <c r="L592" s="17">
        <f>Table3[[#This Row],[Total Staff Cost charged to RHID]]+Table3[[#This Row],[Partners contribution to Staff Cost]]</f>
        <v>0</v>
      </c>
      <c r="M592" s="110"/>
      <c r="N592" s="110"/>
      <c r="O592" s="14">
        <f>Table3[[#This Row],[Non-Staff Cost financed by RHID]]+Table3[[#This Row],[Non-Staff Cost NOT financed by RHID]]</f>
        <v>0</v>
      </c>
      <c r="P592" s="142"/>
      <c r="Q592" s="142"/>
    </row>
    <row r="593" spans="1:17" x14ac:dyDescent="0.35">
      <c r="A593" s="114"/>
      <c r="B593" s="112"/>
      <c r="C593" s="112"/>
      <c r="D593" s="115"/>
      <c r="E593" s="112"/>
      <c r="F593" s="116"/>
      <c r="G593" s="149"/>
      <c r="H593" s="13">
        <f>Table3[[#This Row],[Full time monthly cost]]*Table3[[#This Row],[PM financed by RHID]]</f>
        <v>0</v>
      </c>
      <c r="I593" s="149"/>
      <c r="J593" s="13">
        <f>Table3[[#This Row],[Full time monthly cost]]*Table3[[#This Row],[PM NOT financed by RHID]]</f>
        <v>0</v>
      </c>
      <c r="K593" s="147">
        <f>Table3[[#This Row],[PM financed by RHID]]+Table3[[#This Row],[PM NOT financed by RHID]]</f>
        <v>0</v>
      </c>
      <c r="L593" s="17">
        <f>Table3[[#This Row],[Total Staff Cost charged to RHID]]+Table3[[#This Row],[Partners contribution to Staff Cost]]</f>
        <v>0</v>
      </c>
      <c r="M593" s="110"/>
      <c r="N593" s="110"/>
      <c r="O593" s="14">
        <f>Table3[[#This Row],[Non-Staff Cost financed by RHID]]+Table3[[#This Row],[Non-Staff Cost NOT financed by RHID]]</f>
        <v>0</v>
      </c>
      <c r="P593" s="142"/>
      <c r="Q593" s="142"/>
    </row>
    <row r="594" spans="1:17" x14ac:dyDescent="0.35">
      <c r="A594" s="114"/>
      <c r="B594" s="112"/>
      <c r="C594" s="112"/>
      <c r="D594" s="115"/>
      <c r="E594" s="112"/>
      <c r="F594" s="116"/>
      <c r="G594" s="149"/>
      <c r="H594" s="13">
        <f>Table3[[#This Row],[Full time monthly cost]]*Table3[[#This Row],[PM financed by RHID]]</f>
        <v>0</v>
      </c>
      <c r="I594" s="149"/>
      <c r="J594" s="13">
        <f>Table3[[#This Row],[Full time monthly cost]]*Table3[[#This Row],[PM NOT financed by RHID]]</f>
        <v>0</v>
      </c>
      <c r="K594" s="147">
        <f>Table3[[#This Row],[PM financed by RHID]]+Table3[[#This Row],[PM NOT financed by RHID]]</f>
        <v>0</v>
      </c>
      <c r="L594" s="17">
        <f>Table3[[#This Row],[Total Staff Cost charged to RHID]]+Table3[[#This Row],[Partners contribution to Staff Cost]]</f>
        <v>0</v>
      </c>
      <c r="M594" s="110"/>
      <c r="N594" s="110"/>
      <c r="O594" s="14">
        <f>Table3[[#This Row],[Non-Staff Cost financed by RHID]]+Table3[[#This Row],[Non-Staff Cost NOT financed by RHID]]</f>
        <v>0</v>
      </c>
      <c r="P594" s="142"/>
      <c r="Q594" s="142"/>
    </row>
    <row r="595" spans="1:17" x14ac:dyDescent="0.35">
      <c r="A595" s="114"/>
      <c r="B595" s="112"/>
      <c r="C595" s="112"/>
      <c r="D595" s="115"/>
      <c r="E595" s="112"/>
      <c r="F595" s="116"/>
      <c r="G595" s="149"/>
      <c r="H595" s="13">
        <f>Table3[[#This Row],[Full time monthly cost]]*Table3[[#This Row],[PM financed by RHID]]</f>
        <v>0</v>
      </c>
      <c r="I595" s="149"/>
      <c r="J595" s="13">
        <f>Table3[[#This Row],[Full time monthly cost]]*Table3[[#This Row],[PM NOT financed by RHID]]</f>
        <v>0</v>
      </c>
      <c r="K595" s="147">
        <f>Table3[[#This Row],[PM financed by RHID]]+Table3[[#This Row],[PM NOT financed by RHID]]</f>
        <v>0</v>
      </c>
      <c r="L595" s="17">
        <f>Table3[[#This Row],[Total Staff Cost charged to RHID]]+Table3[[#This Row],[Partners contribution to Staff Cost]]</f>
        <v>0</v>
      </c>
      <c r="M595" s="110"/>
      <c r="N595" s="110"/>
      <c r="O595" s="14">
        <f>Table3[[#This Row],[Non-Staff Cost financed by RHID]]+Table3[[#This Row],[Non-Staff Cost NOT financed by RHID]]</f>
        <v>0</v>
      </c>
      <c r="P595" s="142"/>
      <c r="Q595" s="142"/>
    </row>
    <row r="596" spans="1:17" x14ac:dyDescent="0.35">
      <c r="A596" s="114"/>
      <c r="B596" s="112"/>
      <c r="C596" s="112"/>
      <c r="D596" s="115"/>
      <c r="E596" s="112"/>
      <c r="F596" s="116"/>
      <c r="G596" s="149"/>
      <c r="H596" s="13">
        <f>Table3[[#This Row],[Full time monthly cost]]*Table3[[#This Row],[PM financed by RHID]]</f>
        <v>0</v>
      </c>
      <c r="I596" s="149"/>
      <c r="J596" s="13">
        <f>Table3[[#This Row],[Full time monthly cost]]*Table3[[#This Row],[PM NOT financed by RHID]]</f>
        <v>0</v>
      </c>
      <c r="K596" s="147">
        <f>Table3[[#This Row],[PM financed by RHID]]+Table3[[#This Row],[PM NOT financed by RHID]]</f>
        <v>0</v>
      </c>
      <c r="L596" s="17">
        <f>Table3[[#This Row],[Total Staff Cost charged to RHID]]+Table3[[#This Row],[Partners contribution to Staff Cost]]</f>
        <v>0</v>
      </c>
      <c r="M596" s="110"/>
      <c r="N596" s="110"/>
      <c r="O596" s="14">
        <f>Table3[[#This Row],[Non-Staff Cost financed by RHID]]+Table3[[#This Row],[Non-Staff Cost NOT financed by RHID]]</f>
        <v>0</v>
      </c>
      <c r="P596" s="142"/>
      <c r="Q596" s="142"/>
    </row>
    <row r="597" spans="1:17" x14ac:dyDescent="0.35">
      <c r="A597" s="114"/>
      <c r="B597" s="112"/>
      <c r="C597" s="112"/>
      <c r="D597" s="115"/>
      <c r="E597" s="112"/>
      <c r="F597" s="116"/>
      <c r="G597" s="149"/>
      <c r="H597" s="13">
        <f>Table3[[#This Row],[Full time monthly cost]]*Table3[[#This Row],[PM financed by RHID]]</f>
        <v>0</v>
      </c>
      <c r="I597" s="149"/>
      <c r="J597" s="13">
        <f>Table3[[#This Row],[Full time monthly cost]]*Table3[[#This Row],[PM NOT financed by RHID]]</f>
        <v>0</v>
      </c>
      <c r="K597" s="147">
        <f>Table3[[#This Row],[PM financed by RHID]]+Table3[[#This Row],[PM NOT financed by RHID]]</f>
        <v>0</v>
      </c>
      <c r="L597" s="17">
        <f>Table3[[#This Row],[Total Staff Cost charged to RHID]]+Table3[[#This Row],[Partners contribution to Staff Cost]]</f>
        <v>0</v>
      </c>
      <c r="M597" s="110"/>
      <c r="N597" s="110"/>
      <c r="O597" s="14">
        <f>Table3[[#This Row],[Non-Staff Cost financed by RHID]]+Table3[[#This Row],[Non-Staff Cost NOT financed by RHID]]</f>
        <v>0</v>
      </c>
      <c r="P597" s="142"/>
      <c r="Q597" s="142"/>
    </row>
    <row r="598" spans="1:17" x14ac:dyDescent="0.35">
      <c r="A598" s="114"/>
      <c r="B598" s="112"/>
      <c r="C598" s="112"/>
      <c r="D598" s="115"/>
      <c r="E598" s="112"/>
      <c r="F598" s="116"/>
      <c r="G598" s="149"/>
      <c r="H598" s="13">
        <f>Table3[[#This Row],[Full time monthly cost]]*Table3[[#This Row],[PM financed by RHID]]</f>
        <v>0</v>
      </c>
      <c r="I598" s="149"/>
      <c r="J598" s="13">
        <f>Table3[[#This Row],[Full time monthly cost]]*Table3[[#This Row],[PM NOT financed by RHID]]</f>
        <v>0</v>
      </c>
      <c r="K598" s="147">
        <f>Table3[[#This Row],[PM financed by RHID]]+Table3[[#This Row],[PM NOT financed by RHID]]</f>
        <v>0</v>
      </c>
      <c r="L598" s="17">
        <f>Table3[[#This Row],[Total Staff Cost charged to RHID]]+Table3[[#This Row],[Partners contribution to Staff Cost]]</f>
        <v>0</v>
      </c>
      <c r="M598" s="110"/>
      <c r="N598" s="110"/>
      <c r="O598" s="14">
        <f>Table3[[#This Row],[Non-Staff Cost financed by RHID]]+Table3[[#This Row],[Non-Staff Cost NOT financed by RHID]]</f>
        <v>0</v>
      </c>
      <c r="P598" s="142"/>
      <c r="Q598" s="142"/>
    </row>
    <row r="599" spans="1:17" x14ac:dyDescent="0.35">
      <c r="A599" s="114"/>
      <c r="B599" s="112"/>
      <c r="C599" s="112"/>
      <c r="D599" s="115"/>
      <c r="E599" s="112"/>
      <c r="F599" s="116"/>
      <c r="G599" s="149"/>
      <c r="H599" s="13">
        <f>Table3[[#This Row],[Full time monthly cost]]*Table3[[#This Row],[PM financed by RHID]]</f>
        <v>0</v>
      </c>
      <c r="I599" s="149"/>
      <c r="J599" s="13">
        <f>Table3[[#This Row],[Full time monthly cost]]*Table3[[#This Row],[PM NOT financed by RHID]]</f>
        <v>0</v>
      </c>
      <c r="K599" s="147">
        <f>Table3[[#This Row],[PM financed by RHID]]+Table3[[#This Row],[PM NOT financed by RHID]]</f>
        <v>0</v>
      </c>
      <c r="L599" s="17">
        <f>Table3[[#This Row],[Total Staff Cost charged to RHID]]+Table3[[#This Row],[Partners contribution to Staff Cost]]</f>
        <v>0</v>
      </c>
      <c r="M599" s="110"/>
      <c r="N599" s="110"/>
      <c r="O599" s="14">
        <f>Table3[[#This Row],[Non-Staff Cost financed by RHID]]+Table3[[#This Row],[Non-Staff Cost NOT financed by RHID]]</f>
        <v>0</v>
      </c>
      <c r="P599" s="142"/>
      <c r="Q599" s="142"/>
    </row>
    <row r="600" spans="1:17" x14ac:dyDescent="0.35">
      <c r="A600" s="114"/>
      <c r="B600" s="112"/>
      <c r="C600" s="112"/>
      <c r="D600" s="115"/>
      <c r="E600" s="112"/>
      <c r="F600" s="116"/>
      <c r="G600" s="149"/>
      <c r="H600" s="13">
        <f>Table3[[#This Row],[Full time monthly cost]]*Table3[[#This Row],[PM financed by RHID]]</f>
        <v>0</v>
      </c>
      <c r="I600" s="149"/>
      <c r="J600" s="13">
        <f>Table3[[#This Row],[Full time monthly cost]]*Table3[[#This Row],[PM NOT financed by RHID]]</f>
        <v>0</v>
      </c>
      <c r="K600" s="147">
        <f>Table3[[#This Row],[PM financed by RHID]]+Table3[[#This Row],[PM NOT financed by RHID]]</f>
        <v>0</v>
      </c>
      <c r="L600" s="17">
        <f>Table3[[#This Row],[Total Staff Cost charged to RHID]]+Table3[[#This Row],[Partners contribution to Staff Cost]]</f>
        <v>0</v>
      </c>
      <c r="M600" s="110"/>
      <c r="N600" s="110"/>
      <c r="O600" s="14">
        <f>Table3[[#This Row],[Non-Staff Cost financed by RHID]]+Table3[[#This Row],[Non-Staff Cost NOT financed by RHID]]</f>
        <v>0</v>
      </c>
      <c r="P600" s="142"/>
      <c r="Q600" s="142"/>
    </row>
    <row r="601" spans="1:17" x14ac:dyDescent="0.35">
      <c r="A601" s="114"/>
      <c r="B601" s="112"/>
      <c r="C601" s="112"/>
      <c r="D601" s="115"/>
      <c r="E601" s="112"/>
      <c r="F601" s="116"/>
      <c r="G601" s="149"/>
      <c r="H601" s="13">
        <f>Table3[[#This Row],[Full time monthly cost]]*Table3[[#This Row],[PM financed by RHID]]</f>
        <v>0</v>
      </c>
      <c r="I601" s="149"/>
      <c r="J601" s="13">
        <f>Table3[[#This Row],[Full time monthly cost]]*Table3[[#This Row],[PM NOT financed by RHID]]</f>
        <v>0</v>
      </c>
      <c r="K601" s="147">
        <f>Table3[[#This Row],[PM financed by RHID]]+Table3[[#This Row],[PM NOT financed by RHID]]</f>
        <v>0</v>
      </c>
      <c r="L601" s="17">
        <f>Table3[[#This Row],[Total Staff Cost charged to RHID]]+Table3[[#This Row],[Partners contribution to Staff Cost]]</f>
        <v>0</v>
      </c>
      <c r="M601" s="110"/>
      <c r="N601" s="110"/>
      <c r="O601" s="14">
        <f>Table3[[#This Row],[Non-Staff Cost financed by RHID]]+Table3[[#This Row],[Non-Staff Cost NOT financed by RHID]]</f>
        <v>0</v>
      </c>
      <c r="P601" s="142"/>
      <c r="Q601" s="142"/>
    </row>
    <row r="602" spans="1:17" x14ac:dyDescent="0.35">
      <c r="A602" s="114"/>
      <c r="B602" s="112"/>
      <c r="C602" s="112"/>
      <c r="D602" s="115"/>
      <c r="E602" s="112"/>
      <c r="F602" s="116"/>
      <c r="G602" s="149"/>
      <c r="H602" s="13">
        <f>Table3[[#This Row],[Full time monthly cost]]*Table3[[#This Row],[PM financed by RHID]]</f>
        <v>0</v>
      </c>
      <c r="I602" s="149"/>
      <c r="J602" s="13">
        <f>Table3[[#This Row],[Full time monthly cost]]*Table3[[#This Row],[PM NOT financed by RHID]]</f>
        <v>0</v>
      </c>
      <c r="K602" s="147">
        <f>Table3[[#This Row],[PM financed by RHID]]+Table3[[#This Row],[PM NOT financed by RHID]]</f>
        <v>0</v>
      </c>
      <c r="L602" s="17">
        <f>Table3[[#This Row],[Total Staff Cost charged to RHID]]+Table3[[#This Row],[Partners contribution to Staff Cost]]</f>
        <v>0</v>
      </c>
      <c r="M602" s="110"/>
      <c r="N602" s="110"/>
      <c r="O602" s="14">
        <f>Table3[[#This Row],[Non-Staff Cost financed by RHID]]+Table3[[#This Row],[Non-Staff Cost NOT financed by RHID]]</f>
        <v>0</v>
      </c>
      <c r="P602" s="142"/>
      <c r="Q602" s="142"/>
    </row>
    <row r="603" spans="1:17" x14ac:dyDescent="0.35">
      <c r="A603" s="114"/>
      <c r="B603" s="112"/>
      <c r="C603" s="112"/>
      <c r="D603" s="115"/>
      <c r="E603" s="112"/>
      <c r="F603" s="116"/>
      <c r="G603" s="149"/>
      <c r="H603" s="13">
        <f>Table3[[#This Row],[Full time monthly cost]]*Table3[[#This Row],[PM financed by RHID]]</f>
        <v>0</v>
      </c>
      <c r="I603" s="149"/>
      <c r="J603" s="13">
        <f>Table3[[#This Row],[Full time monthly cost]]*Table3[[#This Row],[PM NOT financed by RHID]]</f>
        <v>0</v>
      </c>
      <c r="K603" s="147">
        <f>Table3[[#This Row],[PM financed by RHID]]+Table3[[#This Row],[PM NOT financed by RHID]]</f>
        <v>0</v>
      </c>
      <c r="L603" s="17">
        <f>Table3[[#This Row],[Total Staff Cost charged to RHID]]+Table3[[#This Row],[Partners contribution to Staff Cost]]</f>
        <v>0</v>
      </c>
      <c r="M603" s="110"/>
      <c r="N603" s="110"/>
      <c r="O603" s="14">
        <f>Table3[[#This Row],[Non-Staff Cost financed by RHID]]+Table3[[#This Row],[Non-Staff Cost NOT financed by RHID]]</f>
        <v>0</v>
      </c>
      <c r="P603" s="142"/>
      <c r="Q603" s="142"/>
    </row>
    <row r="604" spans="1:17" x14ac:dyDescent="0.35">
      <c r="A604" s="114"/>
      <c r="B604" s="112"/>
      <c r="C604" s="112"/>
      <c r="D604" s="115"/>
      <c r="E604" s="112"/>
      <c r="F604" s="116"/>
      <c r="G604" s="149"/>
      <c r="H604" s="13">
        <f>Table3[[#This Row],[Full time monthly cost]]*Table3[[#This Row],[PM financed by RHID]]</f>
        <v>0</v>
      </c>
      <c r="I604" s="149"/>
      <c r="J604" s="13">
        <f>Table3[[#This Row],[Full time monthly cost]]*Table3[[#This Row],[PM NOT financed by RHID]]</f>
        <v>0</v>
      </c>
      <c r="K604" s="147">
        <f>Table3[[#This Row],[PM financed by RHID]]+Table3[[#This Row],[PM NOT financed by RHID]]</f>
        <v>0</v>
      </c>
      <c r="L604" s="17">
        <f>Table3[[#This Row],[Total Staff Cost charged to RHID]]+Table3[[#This Row],[Partners contribution to Staff Cost]]</f>
        <v>0</v>
      </c>
      <c r="M604" s="110"/>
      <c r="N604" s="110"/>
      <c r="O604" s="14">
        <f>Table3[[#This Row],[Non-Staff Cost financed by RHID]]+Table3[[#This Row],[Non-Staff Cost NOT financed by RHID]]</f>
        <v>0</v>
      </c>
      <c r="P604" s="142"/>
      <c r="Q604" s="142"/>
    </row>
    <row r="605" spans="1:17" x14ac:dyDescent="0.35">
      <c r="A605" s="114"/>
      <c r="B605" s="112"/>
      <c r="C605" s="112"/>
      <c r="D605" s="115"/>
      <c r="E605" s="112"/>
      <c r="F605" s="116"/>
      <c r="G605" s="149"/>
      <c r="H605" s="13">
        <f>Table3[[#This Row],[Full time monthly cost]]*Table3[[#This Row],[PM financed by RHID]]</f>
        <v>0</v>
      </c>
      <c r="I605" s="149"/>
      <c r="J605" s="13">
        <f>Table3[[#This Row],[Full time monthly cost]]*Table3[[#This Row],[PM NOT financed by RHID]]</f>
        <v>0</v>
      </c>
      <c r="K605" s="147">
        <f>Table3[[#This Row],[PM financed by RHID]]+Table3[[#This Row],[PM NOT financed by RHID]]</f>
        <v>0</v>
      </c>
      <c r="L605" s="17">
        <f>Table3[[#This Row],[Total Staff Cost charged to RHID]]+Table3[[#This Row],[Partners contribution to Staff Cost]]</f>
        <v>0</v>
      </c>
      <c r="M605" s="110"/>
      <c r="N605" s="110"/>
      <c r="O605" s="14">
        <f>Table3[[#This Row],[Non-Staff Cost financed by RHID]]+Table3[[#This Row],[Non-Staff Cost NOT financed by RHID]]</f>
        <v>0</v>
      </c>
      <c r="P605" s="142"/>
      <c r="Q605" s="142"/>
    </row>
    <row r="606" spans="1:17" x14ac:dyDescent="0.35">
      <c r="A606" s="114"/>
      <c r="B606" s="112"/>
      <c r="C606" s="112"/>
      <c r="D606" s="115"/>
      <c r="E606" s="112"/>
      <c r="F606" s="116"/>
      <c r="G606" s="149"/>
      <c r="H606" s="13">
        <f>Table3[[#This Row],[Full time monthly cost]]*Table3[[#This Row],[PM financed by RHID]]</f>
        <v>0</v>
      </c>
      <c r="I606" s="149"/>
      <c r="J606" s="13">
        <f>Table3[[#This Row],[Full time monthly cost]]*Table3[[#This Row],[PM NOT financed by RHID]]</f>
        <v>0</v>
      </c>
      <c r="K606" s="147">
        <f>Table3[[#This Row],[PM financed by RHID]]+Table3[[#This Row],[PM NOT financed by RHID]]</f>
        <v>0</v>
      </c>
      <c r="L606" s="17">
        <f>Table3[[#This Row],[Total Staff Cost charged to RHID]]+Table3[[#This Row],[Partners contribution to Staff Cost]]</f>
        <v>0</v>
      </c>
      <c r="M606" s="110"/>
      <c r="N606" s="110"/>
      <c r="O606" s="14">
        <f>Table3[[#This Row],[Non-Staff Cost financed by RHID]]+Table3[[#This Row],[Non-Staff Cost NOT financed by RHID]]</f>
        <v>0</v>
      </c>
      <c r="P606" s="142"/>
      <c r="Q606" s="142"/>
    </row>
    <row r="607" spans="1:17" x14ac:dyDescent="0.35">
      <c r="A607" s="114"/>
      <c r="B607" s="112"/>
      <c r="C607" s="112"/>
      <c r="D607" s="115"/>
      <c r="E607" s="112"/>
      <c r="F607" s="116"/>
      <c r="G607" s="149"/>
      <c r="H607" s="13">
        <f>Table3[[#This Row],[Full time monthly cost]]*Table3[[#This Row],[PM financed by RHID]]</f>
        <v>0</v>
      </c>
      <c r="I607" s="149"/>
      <c r="J607" s="13">
        <f>Table3[[#This Row],[Full time monthly cost]]*Table3[[#This Row],[PM NOT financed by RHID]]</f>
        <v>0</v>
      </c>
      <c r="K607" s="147">
        <f>Table3[[#This Row],[PM financed by RHID]]+Table3[[#This Row],[PM NOT financed by RHID]]</f>
        <v>0</v>
      </c>
      <c r="L607" s="17">
        <f>Table3[[#This Row],[Total Staff Cost charged to RHID]]+Table3[[#This Row],[Partners contribution to Staff Cost]]</f>
        <v>0</v>
      </c>
      <c r="M607" s="110"/>
      <c r="N607" s="110"/>
      <c r="O607" s="14">
        <f>Table3[[#This Row],[Non-Staff Cost financed by RHID]]+Table3[[#This Row],[Non-Staff Cost NOT financed by RHID]]</f>
        <v>0</v>
      </c>
      <c r="P607" s="142"/>
      <c r="Q607" s="142"/>
    </row>
    <row r="608" spans="1:17" x14ac:dyDescent="0.35">
      <c r="A608" s="114"/>
      <c r="B608" s="112"/>
      <c r="C608" s="112"/>
      <c r="D608" s="115"/>
      <c r="E608" s="112"/>
      <c r="F608" s="116"/>
      <c r="G608" s="149"/>
      <c r="H608" s="13">
        <f>Table3[[#This Row],[Full time monthly cost]]*Table3[[#This Row],[PM financed by RHID]]</f>
        <v>0</v>
      </c>
      <c r="I608" s="149"/>
      <c r="J608" s="13">
        <f>Table3[[#This Row],[Full time monthly cost]]*Table3[[#This Row],[PM NOT financed by RHID]]</f>
        <v>0</v>
      </c>
      <c r="K608" s="147">
        <f>Table3[[#This Row],[PM financed by RHID]]+Table3[[#This Row],[PM NOT financed by RHID]]</f>
        <v>0</v>
      </c>
      <c r="L608" s="17">
        <f>Table3[[#This Row],[Total Staff Cost charged to RHID]]+Table3[[#This Row],[Partners contribution to Staff Cost]]</f>
        <v>0</v>
      </c>
      <c r="M608" s="110"/>
      <c r="N608" s="110"/>
      <c r="O608" s="14">
        <f>Table3[[#This Row],[Non-Staff Cost financed by RHID]]+Table3[[#This Row],[Non-Staff Cost NOT financed by RHID]]</f>
        <v>0</v>
      </c>
      <c r="P608" s="142"/>
      <c r="Q608" s="142"/>
    </row>
    <row r="609" spans="1:17" x14ac:dyDescent="0.35">
      <c r="A609" s="114"/>
      <c r="B609" s="112"/>
      <c r="C609" s="112"/>
      <c r="D609" s="115"/>
      <c r="E609" s="112"/>
      <c r="F609" s="116"/>
      <c r="G609" s="149"/>
      <c r="H609" s="13">
        <f>Table3[[#This Row],[Full time monthly cost]]*Table3[[#This Row],[PM financed by RHID]]</f>
        <v>0</v>
      </c>
      <c r="I609" s="149"/>
      <c r="J609" s="13">
        <f>Table3[[#This Row],[Full time monthly cost]]*Table3[[#This Row],[PM NOT financed by RHID]]</f>
        <v>0</v>
      </c>
      <c r="K609" s="147">
        <f>Table3[[#This Row],[PM financed by RHID]]+Table3[[#This Row],[PM NOT financed by RHID]]</f>
        <v>0</v>
      </c>
      <c r="L609" s="17">
        <f>Table3[[#This Row],[Total Staff Cost charged to RHID]]+Table3[[#This Row],[Partners contribution to Staff Cost]]</f>
        <v>0</v>
      </c>
      <c r="M609" s="110"/>
      <c r="N609" s="110"/>
      <c r="O609" s="14">
        <f>Table3[[#This Row],[Non-Staff Cost financed by RHID]]+Table3[[#This Row],[Non-Staff Cost NOT financed by RHID]]</f>
        <v>0</v>
      </c>
      <c r="P609" s="142"/>
      <c r="Q609" s="142"/>
    </row>
    <row r="610" spans="1:17" x14ac:dyDescent="0.35">
      <c r="A610" s="114"/>
      <c r="B610" s="112"/>
      <c r="C610" s="112"/>
      <c r="D610" s="115"/>
      <c r="E610" s="112"/>
      <c r="F610" s="116"/>
      <c r="G610" s="149"/>
      <c r="H610" s="13">
        <f>Table3[[#This Row],[Full time monthly cost]]*Table3[[#This Row],[PM financed by RHID]]</f>
        <v>0</v>
      </c>
      <c r="I610" s="149"/>
      <c r="J610" s="13">
        <f>Table3[[#This Row],[Full time monthly cost]]*Table3[[#This Row],[PM NOT financed by RHID]]</f>
        <v>0</v>
      </c>
      <c r="K610" s="147">
        <f>Table3[[#This Row],[PM financed by RHID]]+Table3[[#This Row],[PM NOT financed by RHID]]</f>
        <v>0</v>
      </c>
      <c r="L610" s="17">
        <f>Table3[[#This Row],[Total Staff Cost charged to RHID]]+Table3[[#This Row],[Partners contribution to Staff Cost]]</f>
        <v>0</v>
      </c>
      <c r="M610" s="110"/>
      <c r="N610" s="110"/>
      <c r="O610" s="14">
        <f>Table3[[#This Row],[Non-Staff Cost financed by RHID]]+Table3[[#This Row],[Non-Staff Cost NOT financed by RHID]]</f>
        <v>0</v>
      </c>
      <c r="P610" s="142"/>
      <c r="Q610" s="142"/>
    </row>
    <row r="611" spans="1:17" x14ac:dyDescent="0.35">
      <c r="A611" s="114"/>
      <c r="B611" s="112"/>
      <c r="C611" s="112"/>
      <c r="D611" s="115"/>
      <c r="E611" s="112"/>
      <c r="F611" s="116"/>
      <c r="G611" s="149"/>
      <c r="H611" s="13">
        <f>Table3[[#This Row],[Full time monthly cost]]*Table3[[#This Row],[PM financed by RHID]]</f>
        <v>0</v>
      </c>
      <c r="I611" s="149"/>
      <c r="J611" s="13">
        <f>Table3[[#This Row],[Full time monthly cost]]*Table3[[#This Row],[PM NOT financed by RHID]]</f>
        <v>0</v>
      </c>
      <c r="K611" s="147">
        <f>Table3[[#This Row],[PM financed by RHID]]+Table3[[#This Row],[PM NOT financed by RHID]]</f>
        <v>0</v>
      </c>
      <c r="L611" s="17">
        <f>Table3[[#This Row],[Total Staff Cost charged to RHID]]+Table3[[#This Row],[Partners contribution to Staff Cost]]</f>
        <v>0</v>
      </c>
      <c r="M611" s="110"/>
      <c r="N611" s="110"/>
      <c r="O611" s="14">
        <f>Table3[[#This Row],[Non-Staff Cost financed by RHID]]+Table3[[#This Row],[Non-Staff Cost NOT financed by RHID]]</f>
        <v>0</v>
      </c>
      <c r="P611" s="142"/>
      <c r="Q611" s="142"/>
    </row>
    <row r="612" spans="1:17" x14ac:dyDescent="0.35">
      <c r="A612" s="114"/>
      <c r="B612" s="112"/>
      <c r="C612" s="112"/>
      <c r="D612" s="115"/>
      <c r="E612" s="112"/>
      <c r="F612" s="116"/>
      <c r="G612" s="149"/>
      <c r="H612" s="13">
        <f>Table3[[#This Row],[Full time monthly cost]]*Table3[[#This Row],[PM financed by RHID]]</f>
        <v>0</v>
      </c>
      <c r="I612" s="149"/>
      <c r="J612" s="13">
        <f>Table3[[#This Row],[Full time monthly cost]]*Table3[[#This Row],[PM NOT financed by RHID]]</f>
        <v>0</v>
      </c>
      <c r="K612" s="147">
        <f>Table3[[#This Row],[PM financed by RHID]]+Table3[[#This Row],[PM NOT financed by RHID]]</f>
        <v>0</v>
      </c>
      <c r="L612" s="17">
        <f>Table3[[#This Row],[Total Staff Cost charged to RHID]]+Table3[[#This Row],[Partners contribution to Staff Cost]]</f>
        <v>0</v>
      </c>
      <c r="M612" s="110"/>
      <c r="N612" s="110"/>
      <c r="O612" s="14">
        <f>Table3[[#This Row],[Non-Staff Cost financed by RHID]]+Table3[[#This Row],[Non-Staff Cost NOT financed by RHID]]</f>
        <v>0</v>
      </c>
      <c r="P612" s="142"/>
      <c r="Q612" s="142"/>
    </row>
    <row r="613" spans="1:17" x14ac:dyDescent="0.35">
      <c r="A613" s="114"/>
      <c r="B613" s="112"/>
      <c r="C613" s="112"/>
      <c r="D613" s="115"/>
      <c r="E613" s="112"/>
      <c r="F613" s="116"/>
      <c r="G613" s="149"/>
      <c r="H613" s="13">
        <f>Table3[[#This Row],[Full time monthly cost]]*Table3[[#This Row],[PM financed by RHID]]</f>
        <v>0</v>
      </c>
      <c r="I613" s="149"/>
      <c r="J613" s="13">
        <f>Table3[[#This Row],[Full time monthly cost]]*Table3[[#This Row],[PM NOT financed by RHID]]</f>
        <v>0</v>
      </c>
      <c r="K613" s="147">
        <f>Table3[[#This Row],[PM financed by RHID]]+Table3[[#This Row],[PM NOT financed by RHID]]</f>
        <v>0</v>
      </c>
      <c r="L613" s="17">
        <f>Table3[[#This Row],[Total Staff Cost charged to RHID]]+Table3[[#This Row],[Partners contribution to Staff Cost]]</f>
        <v>0</v>
      </c>
      <c r="M613" s="110"/>
      <c r="N613" s="110"/>
      <c r="O613" s="14">
        <f>Table3[[#This Row],[Non-Staff Cost financed by RHID]]+Table3[[#This Row],[Non-Staff Cost NOT financed by RHID]]</f>
        <v>0</v>
      </c>
      <c r="P613" s="142"/>
      <c r="Q613" s="142"/>
    </row>
    <row r="614" spans="1:17" x14ac:dyDescent="0.35">
      <c r="A614" s="114"/>
      <c r="B614" s="112"/>
      <c r="C614" s="112"/>
      <c r="D614" s="115"/>
      <c r="E614" s="112"/>
      <c r="F614" s="116"/>
      <c r="G614" s="149"/>
      <c r="H614" s="13">
        <f>Table3[[#This Row],[Full time monthly cost]]*Table3[[#This Row],[PM financed by RHID]]</f>
        <v>0</v>
      </c>
      <c r="I614" s="149"/>
      <c r="J614" s="13">
        <f>Table3[[#This Row],[Full time monthly cost]]*Table3[[#This Row],[PM NOT financed by RHID]]</f>
        <v>0</v>
      </c>
      <c r="K614" s="147">
        <f>Table3[[#This Row],[PM financed by RHID]]+Table3[[#This Row],[PM NOT financed by RHID]]</f>
        <v>0</v>
      </c>
      <c r="L614" s="17">
        <f>Table3[[#This Row],[Total Staff Cost charged to RHID]]+Table3[[#This Row],[Partners contribution to Staff Cost]]</f>
        <v>0</v>
      </c>
      <c r="M614" s="110"/>
      <c r="N614" s="110"/>
      <c r="O614" s="14">
        <f>Table3[[#This Row],[Non-Staff Cost financed by RHID]]+Table3[[#This Row],[Non-Staff Cost NOT financed by RHID]]</f>
        <v>0</v>
      </c>
      <c r="P614" s="142"/>
      <c r="Q614" s="142"/>
    </row>
    <row r="615" spans="1:17" x14ac:dyDescent="0.35">
      <c r="A615" s="114"/>
      <c r="B615" s="112"/>
      <c r="C615" s="112"/>
      <c r="D615" s="115"/>
      <c r="E615" s="112"/>
      <c r="F615" s="116"/>
      <c r="G615" s="149"/>
      <c r="H615" s="13">
        <f>Table3[[#This Row],[Full time monthly cost]]*Table3[[#This Row],[PM financed by RHID]]</f>
        <v>0</v>
      </c>
      <c r="I615" s="149"/>
      <c r="J615" s="13">
        <f>Table3[[#This Row],[Full time monthly cost]]*Table3[[#This Row],[PM NOT financed by RHID]]</f>
        <v>0</v>
      </c>
      <c r="K615" s="147">
        <f>Table3[[#This Row],[PM financed by RHID]]+Table3[[#This Row],[PM NOT financed by RHID]]</f>
        <v>0</v>
      </c>
      <c r="L615" s="17">
        <f>Table3[[#This Row],[Total Staff Cost charged to RHID]]+Table3[[#This Row],[Partners contribution to Staff Cost]]</f>
        <v>0</v>
      </c>
      <c r="M615" s="110"/>
      <c r="N615" s="110"/>
      <c r="O615" s="14">
        <f>Table3[[#This Row],[Non-Staff Cost financed by RHID]]+Table3[[#This Row],[Non-Staff Cost NOT financed by RHID]]</f>
        <v>0</v>
      </c>
      <c r="P615" s="142"/>
      <c r="Q615" s="142"/>
    </row>
    <row r="616" spans="1:17" x14ac:dyDescent="0.35">
      <c r="A616" s="114"/>
      <c r="B616" s="112"/>
      <c r="C616" s="112"/>
      <c r="D616" s="115"/>
      <c r="E616" s="112"/>
      <c r="F616" s="116"/>
      <c r="G616" s="149"/>
      <c r="H616" s="13">
        <f>Table3[[#This Row],[Full time monthly cost]]*Table3[[#This Row],[PM financed by RHID]]</f>
        <v>0</v>
      </c>
      <c r="I616" s="149"/>
      <c r="J616" s="13">
        <f>Table3[[#This Row],[Full time monthly cost]]*Table3[[#This Row],[PM NOT financed by RHID]]</f>
        <v>0</v>
      </c>
      <c r="K616" s="147">
        <f>Table3[[#This Row],[PM financed by RHID]]+Table3[[#This Row],[PM NOT financed by RHID]]</f>
        <v>0</v>
      </c>
      <c r="L616" s="17">
        <f>Table3[[#This Row],[Total Staff Cost charged to RHID]]+Table3[[#This Row],[Partners contribution to Staff Cost]]</f>
        <v>0</v>
      </c>
      <c r="M616" s="110"/>
      <c r="N616" s="110"/>
      <c r="O616" s="14">
        <f>Table3[[#This Row],[Non-Staff Cost financed by RHID]]+Table3[[#This Row],[Non-Staff Cost NOT financed by RHID]]</f>
        <v>0</v>
      </c>
      <c r="P616" s="142"/>
      <c r="Q616" s="142"/>
    </row>
    <row r="617" spans="1:17" x14ac:dyDescent="0.35">
      <c r="A617" s="114"/>
      <c r="B617" s="112"/>
      <c r="C617" s="112"/>
      <c r="D617" s="115"/>
      <c r="E617" s="112"/>
      <c r="F617" s="116"/>
      <c r="G617" s="149"/>
      <c r="H617" s="13">
        <f>Table3[[#This Row],[Full time monthly cost]]*Table3[[#This Row],[PM financed by RHID]]</f>
        <v>0</v>
      </c>
      <c r="I617" s="149"/>
      <c r="J617" s="13">
        <f>Table3[[#This Row],[Full time monthly cost]]*Table3[[#This Row],[PM NOT financed by RHID]]</f>
        <v>0</v>
      </c>
      <c r="K617" s="147">
        <f>Table3[[#This Row],[PM financed by RHID]]+Table3[[#This Row],[PM NOT financed by RHID]]</f>
        <v>0</v>
      </c>
      <c r="L617" s="17">
        <f>Table3[[#This Row],[Total Staff Cost charged to RHID]]+Table3[[#This Row],[Partners contribution to Staff Cost]]</f>
        <v>0</v>
      </c>
      <c r="M617" s="110"/>
      <c r="N617" s="110"/>
      <c r="O617" s="14">
        <f>Table3[[#This Row],[Non-Staff Cost financed by RHID]]+Table3[[#This Row],[Non-Staff Cost NOT financed by RHID]]</f>
        <v>0</v>
      </c>
      <c r="P617" s="142"/>
      <c r="Q617" s="142"/>
    </row>
    <row r="618" spans="1:17" x14ac:dyDescent="0.35">
      <c r="A618" s="114"/>
      <c r="B618" s="112"/>
      <c r="C618" s="112"/>
      <c r="D618" s="115"/>
      <c r="E618" s="112"/>
      <c r="F618" s="116"/>
      <c r="G618" s="149"/>
      <c r="H618" s="13">
        <f>Table3[[#This Row],[Full time monthly cost]]*Table3[[#This Row],[PM financed by RHID]]</f>
        <v>0</v>
      </c>
      <c r="I618" s="149"/>
      <c r="J618" s="13">
        <f>Table3[[#This Row],[Full time monthly cost]]*Table3[[#This Row],[PM NOT financed by RHID]]</f>
        <v>0</v>
      </c>
      <c r="K618" s="147">
        <f>Table3[[#This Row],[PM financed by RHID]]+Table3[[#This Row],[PM NOT financed by RHID]]</f>
        <v>0</v>
      </c>
      <c r="L618" s="17">
        <f>Table3[[#This Row],[Total Staff Cost charged to RHID]]+Table3[[#This Row],[Partners contribution to Staff Cost]]</f>
        <v>0</v>
      </c>
      <c r="M618" s="110"/>
      <c r="N618" s="110"/>
      <c r="O618" s="14">
        <f>Table3[[#This Row],[Non-Staff Cost financed by RHID]]+Table3[[#This Row],[Non-Staff Cost NOT financed by RHID]]</f>
        <v>0</v>
      </c>
      <c r="P618" s="142"/>
      <c r="Q618" s="142"/>
    </row>
    <row r="619" spans="1:17" x14ac:dyDescent="0.35">
      <c r="A619" s="114"/>
      <c r="B619" s="112"/>
      <c r="C619" s="112"/>
      <c r="D619" s="115"/>
      <c r="E619" s="112"/>
      <c r="F619" s="116"/>
      <c r="G619" s="149"/>
      <c r="H619" s="13">
        <f>Table3[[#This Row],[Full time monthly cost]]*Table3[[#This Row],[PM financed by RHID]]</f>
        <v>0</v>
      </c>
      <c r="I619" s="149"/>
      <c r="J619" s="13">
        <f>Table3[[#This Row],[Full time monthly cost]]*Table3[[#This Row],[PM NOT financed by RHID]]</f>
        <v>0</v>
      </c>
      <c r="K619" s="147">
        <f>Table3[[#This Row],[PM financed by RHID]]+Table3[[#This Row],[PM NOT financed by RHID]]</f>
        <v>0</v>
      </c>
      <c r="L619" s="17">
        <f>Table3[[#This Row],[Total Staff Cost charged to RHID]]+Table3[[#This Row],[Partners contribution to Staff Cost]]</f>
        <v>0</v>
      </c>
      <c r="M619" s="110"/>
      <c r="N619" s="110"/>
      <c r="O619" s="14">
        <f>Table3[[#This Row],[Non-Staff Cost financed by RHID]]+Table3[[#This Row],[Non-Staff Cost NOT financed by RHID]]</f>
        <v>0</v>
      </c>
      <c r="P619" s="142"/>
      <c r="Q619" s="142"/>
    </row>
    <row r="620" spans="1:17" x14ac:dyDescent="0.35">
      <c r="A620" s="114"/>
      <c r="B620" s="112"/>
      <c r="C620" s="112"/>
      <c r="D620" s="115"/>
      <c r="E620" s="112"/>
      <c r="F620" s="116"/>
      <c r="G620" s="149"/>
      <c r="H620" s="13">
        <f>Table3[[#This Row],[Full time monthly cost]]*Table3[[#This Row],[PM financed by RHID]]</f>
        <v>0</v>
      </c>
      <c r="I620" s="149"/>
      <c r="J620" s="13">
        <f>Table3[[#This Row],[Full time monthly cost]]*Table3[[#This Row],[PM NOT financed by RHID]]</f>
        <v>0</v>
      </c>
      <c r="K620" s="147">
        <f>Table3[[#This Row],[PM financed by RHID]]+Table3[[#This Row],[PM NOT financed by RHID]]</f>
        <v>0</v>
      </c>
      <c r="L620" s="17">
        <f>Table3[[#This Row],[Total Staff Cost charged to RHID]]+Table3[[#This Row],[Partners contribution to Staff Cost]]</f>
        <v>0</v>
      </c>
      <c r="M620" s="110"/>
      <c r="N620" s="110"/>
      <c r="O620" s="14">
        <f>Table3[[#This Row],[Non-Staff Cost financed by RHID]]+Table3[[#This Row],[Non-Staff Cost NOT financed by RHID]]</f>
        <v>0</v>
      </c>
      <c r="P620" s="142"/>
      <c r="Q620" s="142"/>
    </row>
    <row r="621" spans="1:17" x14ac:dyDescent="0.35">
      <c r="A621" s="114"/>
      <c r="B621" s="112"/>
      <c r="C621" s="112"/>
      <c r="D621" s="115"/>
      <c r="E621" s="112"/>
      <c r="F621" s="116"/>
      <c r="G621" s="149"/>
      <c r="H621" s="13">
        <f>Table3[[#This Row],[Full time monthly cost]]*Table3[[#This Row],[PM financed by RHID]]</f>
        <v>0</v>
      </c>
      <c r="I621" s="149"/>
      <c r="J621" s="13">
        <f>Table3[[#This Row],[Full time monthly cost]]*Table3[[#This Row],[PM NOT financed by RHID]]</f>
        <v>0</v>
      </c>
      <c r="K621" s="147">
        <f>Table3[[#This Row],[PM financed by RHID]]+Table3[[#This Row],[PM NOT financed by RHID]]</f>
        <v>0</v>
      </c>
      <c r="L621" s="17">
        <f>Table3[[#This Row],[Total Staff Cost charged to RHID]]+Table3[[#This Row],[Partners contribution to Staff Cost]]</f>
        <v>0</v>
      </c>
      <c r="M621" s="110"/>
      <c r="N621" s="110"/>
      <c r="O621" s="14">
        <f>Table3[[#This Row],[Non-Staff Cost financed by RHID]]+Table3[[#This Row],[Non-Staff Cost NOT financed by RHID]]</f>
        <v>0</v>
      </c>
      <c r="P621" s="142"/>
      <c r="Q621" s="142"/>
    </row>
    <row r="622" spans="1:17" x14ac:dyDescent="0.35">
      <c r="A622" s="114"/>
      <c r="B622" s="112"/>
      <c r="C622" s="112"/>
      <c r="D622" s="115"/>
      <c r="E622" s="112"/>
      <c r="F622" s="116"/>
      <c r="G622" s="149"/>
      <c r="H622" s="13">
        <f>Table3[[#This Row],[Full time monthly cost]]*Table3[[#This Row],[PM financed by RHID]]</f>
        <v>0</v>
      </c>
      <c r="I622" s="149"/>
      <c r="J622" s="13">
        <f>Table3[[#This Row],[Full time monthly cost]]*Table3[[#This Row],[PM NOT financed by RHID]]</f>
        <v>0</v>
      </c>
      <c r="K622" s="147">
        <f>Table3[[#This Row],[PM financed by RHID]]+Table3[[#This Row],[PM NOT financed by RHID]]</f>
        <v>0</v>
      </c>
      <c r="L622" s="17">
        <f>Table3[[#This Row],[Total Staff Cost charged to RHID]]+Table3[[#This Row],[Partners contribution to Staff Cost]]</f>
        <v>0</v>
      </c>
      <c r="M622" s="110"/>
      <c r="N622" s="110"/>
      <c r="O622" s="14">
        <f>Table3[[#This Row],[Non-Staff Cost financed by RHID]]+Table3[[#This Row],[Non-Staff Cost NOT financed by RHID]]</f>
        <v>0</v>
      </c>
      <c r="P622" s="142"/>
      <c r="Q622" s="142"/>
    </row>
    <row r="623" spans="1:17" x14ac:dyDescent="0.35">
      <c r="A623" s="114"/>
      <c r="B623" s="112"/>
      <c r="C623" s="112"/>
      <c r="D623" s="115"/>
      <c r="E623" s="112"/>
      <c r="F623" s="116"/>
      <c r="G623" s="149"/>
      <c r="H623" s="13">
        <f>Table3[[#This Row],[Full time monthly cost]]*Table3[[#This Row],[PM financed by RHID]]</f>
        <v>0</v>
      </c>
      <c r="I623" s="149"/>
      <c r="J623" s="13">
        <f>Table3[[#This Row],[Full time monthly cost]]*Table3[[#This Row],[PM NOT financed by RHID]]</f>
        <v>0</v>
      </c>
      <c r="K623" s="147">
        <f>Table3[[#This Row],[PM financed by RHID]]+Table3[[#This Row],[PM NOT financed by RHID]]</f>
        <v>0</v>
      </c>
      <c r="L623" s="17">
        <f>Table3[[#This Row],[Total Staff Cost charged to RHID]]+Table3[[#This Row],[Partners contribution to Staff Cost]]</f>
        <v>0</v>
      </c>
      <c r="M623" s="110"/>
      <c r="N623" s="110"/>
      <c r="O623" s="14">
        <f>Table3[[#This Row],[Non-Staff Cost financed by RHID]]+Table3[[#This Row],[Non-Staff Cost NOT financed by RHID]]</f>
        <v>0</v>
      </c>
      <c r="P623" s="142"/>
      <c r="Q623" s="142"/>
    </row>
    <row r="624" spans="1:17" x14ac:dyDescent="0.35">
      <c r="A624" s="114"/>
      <c r="B624" s="112"/>
      <c r="C624" s="112"/>
      <c r="D624" s="115"/>
      <c r="E624" s="112"/>
      <c r="F624" s="116"/>
      <c r="G624" s="149"/>
      <c r="H624" s="13">
        <f>Table3[[#This Row],[Full time monthly cost]]*Table3[[#This Row],[PM financed by RHID]]</f>
        <v>0</v>
      </c>
      <c r="I624" s="149"/>
      <c r="J624" s="13">
        <f>Table3[[#This Row],[Full time monthly cost]]*Table3[[#This Row],[PM NOT financed by RHID]]</f>
        <v>0</v>
      </c>
      <c r="K624" s="147">
        <f>Table3[[#This Row],[PM financed by RHID]]+Table3[[#This Row],[PM NOT financed by RHID]]</f>
        <v>0</v>
      </c>
      <c r="L624" s="17">
        <f>Table3[[#This Row],[Total Staff Cost charged to RHID]]+Table3[[#This Row],[Partners contribution to Staff Cost]]</f>
        <v>0</v>
      </c>
      <c r="M624" s="110"/>
      <c r="N624" s="110"/>
      <c r="O624" s="14">
        <f>Table3[[#This Row],[Non-Staff Cost financed by RHID]]+Table3[[#This Row],[Non-Staff Cost NOT financed by RHID]]</f>
        <v>0</v>
      </c>
      <c r="P624" s="142"/>
      <c r="Q624" s="142"/>
    </row>
    <row r="625" spans="1:17" x14ac:dyDescent="0.35">
      <c r="A625" s="114"/>
      <c r="B625" s="112"/>
      <c r="C625" s="112"/>
      <c r="D625" s="115"/>
      <c r="E625" s="112"/>
      <c r="F625" s="116"/>
      <c r="G625" s="149"/>
      <c r="H625" s="13">
        <f>Table3[[#This Row],[Full time monthly cost]]*Table3[[#This Row],[PM financed by RHID]]</f>
        <v>0</v>
      </c>
      <c r="I625" s="149"/>
      <c r="J625" s="13">
        <f>Table3[[#This Row],[Full time monthly cost]]*Table3[[#This Row],[PM NOT financed by RHID]]</f>
        <v>0</v>
      </c>
      <c r="K625" s="147">
        <f>Table3[[#This Row],[PM financed by RHID]]+Table3[[#This Row],[PM NOT financed by RHID]]</f>
        <v>0</v>
      </c>
      <c r="L625" s="17">
        <f>Table3[[#This Row],[Total Staff Cost charged to RHID]]+Table3[[#This Row],[Partners contribution to Staff Cost]]</f>
        <v>0</v>
      </c>
      <c r="M625" s="110"/>
      <c r="N625" s="110"/>
      <c r="O625" s="14">
        <f>Table3[[#This Row],[Non-Staff Cost financed by RHID]]+Table3[[#This Row],[Non-Staff Cost NOT financed by RHID]]</f>
        <v>0</v>
      </c>
      <c r="P625" s="142"/>
      <c r="Q625" s="142"/>
    </row>
    <row r="626" spans="1:17" x14ac:dyDescent="0.35">
      <c r="A626" s="114"/>
      <c r="B626" s="112"/>
      <c r="C626" s="112"/>
      <c r="D626" s="115"/>
      <c r="E626" s="112"/>
      <c r="F626" s="116"/>
      <c r="G626" s="149"/>
      <c r="H626" s="13">
        <f>Table3[[#This Row],[Full time monthly cost]]*Table3[[#This Row],[PM financed by RHID]]</f>
        <v>0</v>
      </c>
      <c r="I626" s="149"/>
      <c r="J626" s="13">
        <f>Table3[[#This Row],[Full time monthly cost]]*Table3[[#This Row],[PM NOT financed by RHID]]</f>
        <v>0</v>
      </c>
      <c r="K626" s="147">
        <f>Table3[[#This Row],[PM financed by RHID]]+Table3[[#This Row],[PM NOT financed by RHID]]</f>
        <v>0</v>
      </c>
      <c r="L626" s="17">
        <f>Table3[[#This Row],[Total Staff Cost charged to RHID]]+Table3[[#This Row],[Partners contribution to Staff Cost]]</f>
        <v>0</v>
      </c>
      <c r="M626" s="110"/>
      <c r="N626" s="110"/>
      <c r="O626" s="14">
        <f>Table3[[#This Row],[Non-Staff Cost financed by RHID]]+Table3[[#This Row],[Non-Staff Cost NOT financed by RHID]]</f>
        <v>0</v>
      </c>
      <c r="P626" s="142"/>
      <c r="Q626" s="142"/>
    </row>
    <row r="627" spans="1:17" x14ac:dyDescent="0.35">
      <c r="A627" s="114"/>
      <c r="B627" s="112"/>
      <c r="C627" s="112"/>
      <c r="D627" s="115"/>
      <c r="E627" s="112"/>
      <c r="F627" s="116"/>
      <c r="G627" s="149"/>
      <c r="H627" s="13">
        <f>Table3[[#This Row],[Full time monthly cost]]*Table3[[#This Row],[PM financed by RHID]]</f>
        <v>0</v>
      </c>
      <c r="I627" s="149"/>
      <c r="J627" s="13">
        <f>Table3[[#This Row],[Full time monthly cost]]*Table3[[#This Row],[PM NOT financed by RHID]]</f>
        <v>0</v>
      </c>
      <c r="K627" s="147">
        <f>Table3[[#This Row],[PM financed by RHID]]+Table3[[#This Row],[PM NOT financed by RHID]]</f>
        <v>0</v>
      </c>
      <c r="L627" s="17">
        <f>Table3[[#This Row],[Total Staff Cost charged to RHID]]+Table3[[#This Row],[Partners contribution to Staff Cost]]</f>
        <v>0</v>
      </c>
      <c r="M627" s="110"/>
      <c r="N627" s="110"/>
      <c r="O627" s="14">
        <f>Table3[[#This Row],[Non-Staff Cost financed by RHID]]+Table3[[#This Row],[Non-Staff Cost NOT financed by RHID]]</f>
        <v>0</v>
      </c>
      <c r="P627" s="142"/>
      <c r="Q627" s="142"/>
    </row>
    <row r="628" spans="1:17" x14ac:dyDescent="0.35">
      <c r="A628" s="114"/>
      <c r="B628" s="112"/>
      <c r="C628" s="112"/>
      <c r="D628" s="115"/>
      <c r="E628" s="112"/>
      <c r="F628" s="116"/>
      <c r="G628" s="149"/>
      <c r="H628" s="13">
        <f>Table3[[#This Row],[Full time monthly cost]]*Table3[[#This Row],[PM financed by RHID]]</f>
        <v>0</v>
      </c>
      <c r="I628" s="149"/>
      <c r="J628" s="13">
        <f>Table3[[#This Row],[Full time monthly cost]]*Table3[[#This Row],[PM NOT financed by RHID]]</f>
        <v>0</v>
      </c>
      <c r="K628" s="147">
        <f>Table3[[#This Row],[PM financed by RHID]]+Table3[[#This Row],[PM NOT financed by RHID]]</f>
        <v>0</v>
      </c>
      <c r="L628" s="17">
        <f>Table3[[#This Row],[Total Staff Cost charged to RHID]]+Table3[[#This Row],[Partners contribution to Staff Cost]]</f>
        <v>0</v>
      </c>
      <c r="M628" s="110"/>
      <c r="N628" s="110"/>
      <c r="O628" s="14">
        <f>Table3[[#This Row],[Non-Staff Cost financed by RHID]]+Table3[[#This Row],[Non-Staff Cost NOT financed by RHID]]</f>
        <v>0</v>
      </c>
      <c r="P628" s="142"/>
      <c r="Q628" s="142"/>
    </row>
    <row r="629" spans="1:17" x14ac:dyDescent="0.35">
      <c r="A629" s="114"/>
      <c r="B629" s="112"/>
      <c r="C629" s="112"/>
      <c r="D629" s="115"/>
      <c r="E629" s="112"/>
      <c r="F629" s="116"/>
      <c r="G629" s="149"/>
      <c r="H629" s="13">
        <f>Table3[[#This Row],[Full time monthly cost]]*Table3[[#This Row],[PM financed by RHID]]</f>
        <v>0</v>
      </c>
      <c r="I629" s="149"/>
      <c r="J629" s="13">
        <f>Table3[[#This Row],[Full time monthly cost]]*Table3[[#This Row],[PM NOT financed by RHID]]</f>
        <v>0</v>
      </c>
      <c r="K629" s="147">
        <f>Table3[[#This Row],[PM financed by RHID]]+Table3[[#This Row],[PM NOT financed by RHID]]</f>
        <v>0</v>
      </c>
      <c r="L629" s="17">
        <f>Table3[[#This Row],[Total Staff Cost charged to RHID]]+Table3[[#This Row],[Partners contribution to Staff Cost]]</f>
        <v>0</v>
      </c>
      <c r="M629" s="110"/>
      <c r="N629" s="110"/>
      <c r="O629" s="14">
        <f>Table3[[#This Row],[Non-Staff Cost financed by RHID]]+Table3[[#This Row],[Non-Staff Cost NOT financed by RHID]]</f>
        <v>0</v>
      </c>
      <c r="P629" s="142"/>
      <c r="Q629" s="142"/>
    </row>
    <row r="630" spans="1:17" x14ac:dyDescent="0.35">
      <c r="A630" s="114"/>
      <c r="B630" s="112"/>
      <c r="C630" s="112"/>
      <c r="D630" s="115"/>
      <c r="E630" s="112"/>
      <c r="F630" s="116"/>
      <c r="G630" s="149"/>
      <c r="H630" s="13">
        <f>Table3[[#This Row],[Full time monthly cost]]*Table3[[#This Row],[PM financed by RHID]]</f>
        <v>0</v>
      </c>
      <c r="I630" s="149"/>
      <c r="J630" s="13">
        <f>Table3[[#This Row],[Full time monthly cost]]*Table3[[#This Row],[PM NOT financed by RHID]]</f>
        <v>0</v>
      </c>
      <c r="K630" s="147">
        <f>Table3[[#This Row],[PM financed by RHID]]+Table3[[#This Row],[PM NOT financed by RHID]]</f>
        <v>0</v>
      </c>
      <c r="L630" s="17">
        <f>Table3[[#This Row],[Total Staff Cost charged to RHID]]+Table3[[#This Row],[Partners contribution to Staff Cost]]</f>
        <v>0</v>
      </c>
      <c r="M630" s="110"/>
      <c r="N630" s="110"/>
      <c r="O630" s="14">
        <f>Table3[[#This Row],[Non-Staff Cost financed by RHID]]+Table3[[#This Row],[Non-Staff Cost NOT financed by RHID]]</f>
        <v>0</v>
      </c>
      <c r="P630" s="142"/>
      <c r="Q630" s="142"/>
    </row>
    <row r="631" spans="1:17" x14ac:dyDescent="0.35">
      <c r="A631" s="114"/>
      <c r="B631" s="112"/>
      <c r="C631" s="112"/>
      <c r="D631" s="115"/>
      <c r="E631" s="112"/>
      <c r="F631" s="116"/>
      <c r="G631" s="149"/>
      <c r="H631" s="13">
        <f>Table3[[#This Row],[Full time monthly cost]]*Table3[[#This Row],[PM financed by RHID]]</f>
        <v>0</v>
      </c>
      <c r="I631" s="149"/>
      <c r="J631" s="13">
        <f>Table3[[#This Row],[Full time monthly cost]]*Table3[[#This Row],[PM NOT financed by RHID]]</f>
        <v>0</v>
      </c>
      <c r="K631" s="147">
        <f>Table3[[#This Row],[PM financed by RHID]]+Table3[[#This Row],[PM NOT financed by RHID]]</f>
        <v>0</v>
      </c>
      <c r="L631" s="17">
        <f>Table3[[#This Row],[Total Staff Cost charged to RHID]]+Table3[[#This Row],[Partners contribution to Staff Cost]]</f>
        <v>0</v>
      </c>
      <c r="M631" s="110"/>
      <c r="N631" s="110"/>
      <c r="O631" s="14">
        <f>Table3[[#This Row],[Non-Staff Cost financed by RHID]]+Table3[[#This Row],[Non-Staff Cost NOT financed by RHID]]</f>
        <v>0</v>
      </c>
      <c r="P631" s="142"/>
      <c r="Q631" s="142"/>
    </row>
    <row r="632" spans="1:17" x14ac:dyDescent="0.35">
      <c r="A632" s="114"/>
      <c r="B632" s="112"/>
      <c r="C632" s="112"/>
      <c r="D632" s="115"/>
      <c r="E632" s="112"/>
      <c r="F632" s="116"/>
      <c r="G632" s="149"/>
      <c r="H632" s="13">
        <f>Table3[[#This Row],[Full time monthly cost]]*Table3[[#This Row],[PM financed by RHID]]</f>
        <v>0</v>
      </c>
      <c r="I632" s="149"/>
      <c r="J632" s="13">
        <f>Table3[[#This Row],[Full time monthly cost]]*Table3[[#This Row],[PM NOT financed by RHID]]</f>
        <v>0</v>
      </c>
      <c r="K632" s="147">
        <f>Table3[[#This Row],[PM financed by RHID]]+Table3[[#This Row],[PM NOT financed by RHID]]</f>
        <v>0</v>
      </c>
      <c r="L632" s="17">
        <f>Table3[[#This Row],[Total Staff Cost charged to RHID]]+Table3[[#This Row],[Partners contribution to Staff Cost]]</f>
        <v>0</v>
      </c>
      <c r="M632" s="110"/>
      <c r="N632" s="110"/>
      <c r="O632" s="14">
        <f>Table3[[#This Row],[Non-Staff Cost financed by RHID]]+Table3[[#This Row],[Non-Staff Cost NOT financed by RHID]]</f>
        <v>0</v>
      </c>
      <c r="P632" s="142"/>
      <c r="Q632" s="142"/>
    </row>
    <row r="633" spans="1:17" x14ac:dyDescent="0.35">
      <c r="A633" s="114"/>
      <c r="B633" s="112"/>
      <c r="C633" s="112"/>
      <c r="D633" s="115"/>
      <c r="E633" s="112"/>
      <c r="F633" s="116"/>
      <c r="G633" s="149"/>
      <c r="H633" s="13">
        <f>Table3[[#This Row],[Full time monthly cost]]*Table3[[#This Row],[PM financed by RHID]]</f>
        <v>0</v>
      </c>
      <c r="I633" s="149"/>
      <c r="J633" s="13">
        <f>Table3[[#This Row],[Full time monthly cost]]*Table3[[#This Row],[PM NOT financed by RHID]]</f>
        <v>0</v>
      </c>
      <c r="K633" s="147">
        <f>Table3[[#This Row],[PM financed by RHID]]+Table3[[#This Row],[PM NOT financed by RHID]]</f>
        <v>0</v>
      </c>
      <c r="L633" s="17">
        <f>Table3[[#This Row],[Total Staff Cost charged to RHID]]+Table3[[#This Row],[Partners contribution to Staff Cost]]</f>
        <v>0</v>
      </c>
      <c r="M633" s="110"/>
      <c r="N633" s="110"/>
      <c r="O633" s="14">
        <f>Table3[[#This Row],[Non-Staff Cost financed by RHID]]+Table3[[#This Row],[Non-Staff Cost NOT financed by RHID]]</f>
        <v>0</v>
      </c>
      <c r="P633" s="142"/>
      <c r="Q633" s="142"/>
    </row>
    <row r="634" spans="1:17" x14ac:dyDescent="0.35">
      <c r="A634" s="114"/>
      <c r="B634" s="112"/>
      <c r="C634" s="112"/>
      <c r="D634" s="115"/>
      <c r="E634" s="112"/>
      <c r="F634" s="116"/>
      <c r="G634" s="149"/>
      <c r="H634" s="13">
        <f>Table3[[#This Row],[Full time monthly cost]]*Table3[[#This Row],[PM financed by RHID]]</f>
        <v>0</v>
      </c>
      <c r="I634" s="149"/>
      <c r="J634" s="13">
        <f>Table3[[#This Row],[Full time monthly cost]]*Table3[[#This Row],[PM NOT financed by RHID]]</f>
        <v>0</v>
      </c>
      <c r="K634" s="147">
        <f>Table3[[#This Row],[PM financed by RHID]]+Table3[[#This Row],[PM NOT financed by RHID]]</f>
        <v>0</v>
      </c>
      <c r="L634" s="17">
        <f>Table3[[#This Row],[Total Staff Cost charged to RHID]]+Table3[[#This Row],[Partners contribution to Staff Cost]]</f>
        <v>0</v>
      </c>
      <c r="M634" s="110"/>
      <c r="N634" s="110"/>
      <c r="O634" s="14">
        <f>Table3[[#This Row],[Non-Staff Cost financed by RHID]]+Table3[[#This Row],[Non-Staff Cost NOT financed by RHID]]</f>
        <v>0</v>
      </c>
      <c r="P634" s="142"/>
      <c r="Q634" s="142"/>
    </row>
    <row r="635" spans="1:17" x14ac:dyDescent="0.35">
      <c r="A635" s="114"/>
      <c r="B635" s="112"/>
      <c r="C635" s="112"/>
      <c r="D635" s="115"/>
      <c r="E635" s="112"/>
      <c r="F635" s="116"/>
      <c r="G635" s="149"/>
      <c r="H635" s="13">
        <f>Table3[[#This Row],[Full time monthly cost]]*Table3[[#This Row],[PM financed by RHID]]</f>
        <v>0</v>
      </c>
      <c r="I635" s="149"/>
      <c r="J635" s="13">
        <f>Table3[[#This Row],[Full time monthly cost]]*Table3[[#This Row],[PM NOT financed by RHID]]</f>
        <v>0</v>
      </c>
      <c r="K635" s="147">
        <f>Table3[[#This Row],[PM financed by RHID]]+Table3[[#This Row],[PM NOT financed by RHID]]</f>
        <v>0</v>
      </c>
      <c r="L635" s="17">
        <f>Table3[[#This Row],[Total Staff Cost charged to RHID]]+Table3[[#This Row],[Partners contribution to Staff Cost]]</f>
        <v>0</v>
      </c>
      <c r="M635" s="110"/>
      <c r="N635" s="110"/>
      <c r="O635" s="14">
        <f>Table3[[#This Row],[Non-Staff Cost financed by RHID]]+Table3[[#This Row],[Non-Staff Cost NOT financed by RHID]]</f>
        <v>0</v>
      </c>
      <c r="P635" s="142"/>
      <c r="Q635" s="142"/>
    </row>
    <row r="636" spans="1:17" x14ac:dyDescent="0.35">
      <c r="A636" s="114"/>
      <c r="B636" s="112"/>
      <c r="C636" s="112"/>
      <c r="D636" s="115"/>
      <c r="E636" s="112"/>
      <c r="F636" s="116"/>
      <c r="G636" s="149"/>
      <c r="H636" s="13">
        <f>Table3[[#This Row],[Full time monthly cost]]*Table3[[#This Row],[PM financed by RHID]]</f>
        <v>0</v>
      </c>
      <c r="I636" s="149"/>
      <c r="J636" s="13">
        <f>Table3[[#This Row],[Full time monthly cost]]*Table3[[#This Row],[PM NOT financed by RHID]]</f>
        <v>0</v>
      </c>
      <c r="K636" s="147">
        <f>Table3[[#This Row],[PM financed by RHID]]+Table3[[#This Row],[PM NOT financed by RHID]]</f>
        <v>0</v>
      </c>
      <c r="L636" s="17">
        <f>Table3[[#This Row],[Total Staff Cost charged to RHID]]+Table3[[#This Row],[Partners contribution to Staff Cost]]</f>
        <v>0</v>
      </c>
      <c r="M636" s="110"/>
      <c r="N636" s="110"/>
      <c r="O636" s="14">
        <f>Table3[[#This Row],[Non-Staff Cost financed by RHID]]+Table3[[#This Row],[Non-Staff Cost NOT financed by RHID]]</f>
        <v>0</v>
      </c>
      <c r="P636" s="142"/>
      <c r="Q636" s="142"/>
    </row>
    <row r="637" spans="1:17" x14ac:dyDescent="0.35">
      <c r="A637" s="114"/>
      <c r="B637" s="112"/>
      <c r="C637" s="112"/>
      <c r="D637" s="115"/>
      <c r="E637" s="112"/>
      <c r="F637" s="116"/>
      <c r="G637" s="149"/>
      <c r="H637" s="13">
        <f>Table3[[#This Row],[Full time monthly cost]]*Table3[[#This Row],[PM financed by RHID]]</f>
        <v>0</v>
      </c>
      <c r="I637" s="149"/>
      <c r="J637" s="13">
        <f>Table3[[#This Row],[Full time monthly cost]]*Table3[[#This Row],[PM NOT financed by RHID]]</f>
        <v>0</v>
      </c>
      <c r="K637" s="147">
        <f>Table3[[#This Row],[PM financed by RHID]]+Table3[[#This Row],[PM NOT financed by RHID]]</f>
        <v>0</v>
      </c>
      <c r="L637" s="17">
        <f>Table3[[#This Row],[Total Staff Cost charged to RHID]]+Table3[[#This Row],[Partners contribution to Staff Cost]]</f>
        <v>0</v>
      </c>
      <c r="M637" s="110"/>
      <c r="N637" s="110"/>
      <c r="O637" s="14">
        <f>Table3[[#This Row],[Non-Staff Cost financed by RHID]]+Table3[[#This Row],[Non-Staff Cost NOT financed by RHID]]</f>
        <v>0</v>
      </c>
      <c r="P637" s="142"/>
      <c r="Q637" s="142"/>
    </row>
    <row r="638" spans="1:17" x14ac:dyDescent="0.35">
      <c r="A638" s="114"/>
      <c r="B638" s="112"/>
      <c r="C638" s="112"/>
      <c r="D638" s="115"/>
      <c r="E638" s="112"/>
      <c r="F638" s="116"/>
      <c r="G638" s="149"/>
      <c r="H638" s="13">
        <f>Table3[[#This Row],[Full time monthly cost]]*Table3[[#This Row],[PM financed by RHID]]</f>
        <v>0</v>
      </c>
      <c r="I638" s="149"/>
      <c r="J638" s="13">
        <f>Table3[[#This Row],[Full time monthly cost]]*Table3[[#This Row],[PM NOT financed by RHID]]</f>
        <v>0</v>
      </c>
      <c r="K638" s="147">
        <f>Table3[[#This Row],[PM financed by RHID]]+Table3[[#This Row],[PM NOT financed by RHID]]</f>
        <v>0</v>
      </c>
      <c r="L638" s="17">
        <f>Table3[[#This Row],[Total Staff Cost charged to RHID]]+Table3[[#This Row],[Partners contribution to Staff Cost]]</f>
        <v>0</v>
      </c>
      <c r="M638" s="110"/>
      <c r="N638" s="110"/>
      <c r="O638" s="14">
        <f>Table3[[#This Row],[Non-Staff Cost financed by RHID]]+Table3[[#This Row],[Non-Staff Cost NOT financed by RHID]]</f>
        <v>0</v>
      </c>
      <c r="P638" s="142"/>
      <c r="Q638" s="142"/>
    </row>
    <row r="639" spans="1:17" x14ac:dyDescent="0.35">
      <c r="A639" s="114"/>
      <c r="B639" s="112"/>
      <c r="C639" s="112"/>
      <c r="D639" s="115"/>
      <c r="E639" s="112"/>
      <c r="F639" s="116"/>
      <c r="G639" s="149"/>
      <c r="H639" s="13">
        <f>Table3[[#This Row],[Full time monthly cost]]*Table3[[#This Row],[PM financed by RHID]]</f>
        <v>0</v>
      </c>
      <c r="I639" s="149"/>
      <c r="J639" s="13">
        <f>Table3[[#This Row],[Full time monthly cost]]*Table3[[#This Row],[PM NOT financed by RHID]]</f>
        <v>0</v>
      </c>
      <c r="K639" s="147">
        <f>Table3[[#This Row],[PM financed by RHID]]+Table3[[#This Row],[PM NOT financed by RHID]]</f>
        <v>0</v>
      </c>
      <c r="L639" s="17">
        <f>Table3[[#This Row],[Total Staff Cost charged to RHID]]+Table3[[#This Row],[Partners contribution to Staff Cost]]</f>
        <v>0</v>
      </c>
      <c r="M639" s="110"/>
      <c r="N639" s="110"/>
      <c r="O639" s="14">
        <f>Table3[[#This Row],[Non-Staff Cost financed by RHID]]+Table3[[#This Row],[Non-Staff Cost NOT financed by RHID]]</f>
        <v>0</v>
      </c>
      <c r="P639" s="142"/>
      <c r="Q639" s="142"/>
    </row>
    <row r="640" spans="1:17" x14ac:dyDescent="0.35">
      <c r="A640" s="114"/>
      <c r="B640" s="112"/>
      <c r="C640" s="112"/>
      <c r="D640" s="115"/>
      <c r="E640" s="112"/>
      <c r="F640" s="116"/>
      <c r="G640" s="149"/>
      <c r="H640" s="13">
        <f>Table3[[#This Row],[Full time monthly cost]]*Table3[[#This Row],[PM financed by RHID]]</f>
        <v>0</v>
      </c>
      <c r="I640" s="149"/>
      <c r="J640" s="13">
        <f>Table3[[#This Row],[Full time monthly cost]]*Table3[[#This Row],[PM NOT financed by RHID]]</f>
        <v>0</v>
      </c>
      <c r="K640" s="147">
        <f>Table3[[#This Row],[PM financed by RHID]]+Table3[[#This Row],[PM NOT financed by RHID]]</f>
        <v>0</v>
      </c>
      <c r="L640" s="17">
        <f>Table3[[#This Row],[Total Staff Cost charged to RHID]]+Table3[[#This Row],[Partners contribution to Staff Cost]]</f>
        <v>0</v>
      </c>
      <c r="M640" s="110"/>
      <c r="N640" s="110"/>
      <c r="O640" s="14">
        <f>Table3[[#This Row],[Non-Staff Cost financed by RHID]]+Table3[[#This Row],[Non-Staff Cost NOT financed by RHID]]</f>
        <v>0</v>
      </c>
      <c r="P640" s="142"/>
      <c r="Q640" s="142"/>
    </row>
    <row r="641" spans="1:17" x14ac:dyDescent="0.35">
      <c r="A641" s="114"/>
      <c r="B641" s="112"/>
      <c r="C641" s="112"/>
      <c r="D641" s="115"/>
      <c r="E641" s="112"/>
      <c r="F641" s="116"/>
      <c r="G641" s="149"/>
      <c r="H641" s="13">
        <f>Table3[[#This Row],[Full time monthly cost]]*Table3[[#This Row],[PM financed by RHID]]</f>
        <v>0</v>
      </c>
      <c r="I641" s="149"/>
      <c r="J641" s="13">
        <f>Table3[[#This Row],[Full time monthly cost]]*Table3[[#This Row],[PM NOT financed by RHID]]</f>
        <v>0</v>
      </c>
      <c r="K641" s="147">
        <f>Table3[[#This Row],[PM financed by RHID]]+Table3[[#This Row],[PM NOT financed by RHID]]</f>
        <v>0</v>
      </c>
      <c r="L641" s="17">
        <f>Table3[[#This Row],[Total Staff Cost charged to RHID]]+Table3[[#This Row],[Partners contribution to Staff Cost]]</f>
        <v>0</v>
      </c>
      <c r="M641" s="110"/>
      <c r="N641" s="110"/>
      <c r="O641" s="14">
        <f>Table3[[#This Row],[Non-Staff Cost financed by RHID]]+Table3[[#This Row],[Non-Staff Cost NOT financed by RHID]]</f>
        <v>0</v>
      </c>
      <c r="P641" s="142"/>
      <c r="Q641" s="142"/>
    </row>
    <row r="642" spans="1:17" x14ac:dyDescent="0.35">
      <c r="A642" s="114"/>
      <c r="B642" s="112"/>
      <c r="C642" s="112"/>
      <c r="D642" s="115"/>
      <c r="E642" s="112"/>
      <c r="F642" s="116"/>
      <c r="G642" s="149"/>
      <c r="H642" s="13">
        <f>Table3[[#This Row],[Full time monthly cost]]*Table3[[#This Row],[PM financed by RHID]]</f>
        <v>0</v>
      </c>
      <c r="I642" s="149"/>
      <c r="J642" s="13">
        <f>Table3[[#This Row],[Full time monthly cost]]*Table3[[#This Row],[PM NOT financed by RHID]]</f>
        <v>0</v>
      </c>
      <c r="K642" s="147">
        <f>Table3[[#This Row],[PM financed by RHID]]+Table3[[#This Row],[PM NOT financed by RHID]]</f>
        <v>0</v>
      </c>
      <c r="L642" s="17">
        <f>Table3[[#This Row],[Total Staff Cost charged to RHID]]+Table3[[#This Row],[Partners contribution to Staff Cost]]</f>
        <v>0</v>
      </c>
      <c r="M642" s="110"/>
      <c r="N642" s="110"/>
      <c r="O642" s="14">
        <f>Table3[[#This Row],[Non-Staff Cost financed by RHID]]+Table3[[#This Row],[Non-Staff Cost NOT financed by RHID]]</f>
        <v>0</v>
      </c>
      <c r="P642" s="142"/>
      <c r="Q642" s="142"/>
    </row>
    <row r="643" spans="1:17" x14ac:dyDescent="0.35">
      <c r="A643" s="114"/>
      <c r="B643" s="112"/>
      <c r="C643" s="112"/>
      <c r="D643" s="115"/>
      <c r="E643" s="112"/>
      <c r="F643" s="116"/>
      <c r="G643" s="149"/>
      <c r="H643" s="13">
        <f>Table3[[#This Row],[Full time monthly cost]]*Table3[[#This Row],[PM financed by RHID]]</f>
        <v>0</v>
      </c>
      <c r="I643" s="149"/>
      <c r="J643" s="13">
        <f>Table3[[#This Row],[Full time monthly cost]]*Table3[[#This Row],[PM NOT financed by RHID]]</f>
        <v>0</v>
      </c>
      <c r="K643" s="147">
        <f>Table3[[#This Row],[PM financed by RHID]]+Table3[[#This Row],[PM NOT financed by RHID]]</f>
        <v>0</v>
      </c>
      <c r="L643" s="17">
        <f>Table3[[#This Row],[Total Staff Cost charged to RHID]]+Table3[[#This Row],[Partners contribution to Staff Cost]]</f>
        <v>0</v>
      </c>
      <c r="M643" s="110"/>
      <c r="N643" s="110"/>
      <c r="O643" s="14">
        <f>Table3[[#This Row],[Non-Staff Cost financed by RHID]]+Table3[[#This Row],[Non-Staff Cost NOT financed by RHID]]</f>
        <v>0</v>
      </c>
      <c r="P643" s="142"/>
      <c r="Q643" s="142"/>
    </row>
    <row r="644" spans="1:17" x14ac:dyDescent="0.35">
      <c r="A644" s="114"/>
      <c r="B644" s="112"/>
      <c r="C644" s="112"/>
      <c r="D644" s="115"/>
      <c r="E644" s="112"/>
      <c r="F644" s="116"/>
      <c r="G644" s="149"/>
      <c r="H644" s="13">
        <f>Table3[[#This Row],[Full time monthly cost]]*Table3[[#This Row],[PM financed by RHID]]</f>
        <v>0</v>
      </c>
      <c r="I644" s="149"/>
      <c r="J644" s="13">
        <f>Table3[[#This Row],[Full time monthly cost]]*Table3[[#This Row],[PM NOT financed by RHID]]</f>
        <v>0</v>
      </c>
      <c r="K644" s="147">
        <f>Table3[[#This Row],[PM financed by RHID]]+Table3[[#This Row],[PM NOT financed by RHID]]</f>
        <v>0</v>
      </c>
      <c r="L644" s="17">
        <f>Table3[[#This Row],[Total Staff Cost charged to RHID]]+Table3[[#This Row],[Partners contribution to Staff Cost]]</f>
        <v>0</v>
      </c>
      <c r="M644" s="110"/>
      <c r="N644" s="110"/>
      <c r="O644" s="14">
        <f>Table3[[#This Row],[Non-Staff Cost financed by RHID]]+Table3[[#This Row],[Non-Staff Cost NOT financed by RHID]]</f>
        <v>0</v>
      </c>
      <c r="P644" s="142"/>
      <c r="Q644" s="142"/>
    </row>
    <row r="645" spans="1:17" x14ac:dyDescent="0.35">
      <c r="A645" s="114"/>
      <c r="B645" s="112"/>
      <c r="C645" s="112"/>
      <c r="D645" s="115"/>
      <c r="E645" s="112"/>
      <c r="F645" s="116"/>
      <c r="G645" s="149"/>
      <c r="H645" s="13">
        <f>Table3[[#This Row],[Full time monthly cost]]*Table3[[#This Row],[PM financed by RHID]]</f>
        <v>0</v>
      </c>
      <c r="I645" s="149"/>
      <c r="J645" s="13">
        <f>Table3[[#This Row],[Full time monthly cost]]*Table3[[#This Row],[PM NOT financed by RHID]]</f>
        <v>0</v>
      </c>
      <c r="K645" s="147">
        <f>Table3[[#This Row],[PM financed by RHID]]+Table3[[#This Row],[PM NOT financed by RHID]]</f>
        <v>0</v>
      </c>
      <c r="L645" s="17">
        <f>Table3[[#This Row],[Total Staff Cost charged to RHID]]+Table3[[#This Row],[Partners contribution to Staff Cost]]</f>
        <v>0</v>
      </c>
      <c r="M645" s="110"/>
      <c r="N645" s="110"/>
      <c r="O645" s="14">
        <f>Table3[[#This Row],[Non-Staff Cost financed by RHID]]+Table3[[#This Row],[Non-Staff Cost NOT financed by RHID]]</f>
        <v>0</v>
      </c>
      <c r="P645" s="142"/>
      <c r="Q645" s="142"/>
    </row>
    <row r="646" spans="1:17" x14ac:dyDescent="0.35">
      <c r="A646" s="114"/>
      <c r="B646" s="112"/>
      <c r="C646" s="112"/>
      <c r="D646" s="115"/>
      <c r="E646" s="112"/>
      <c r="F646" s="116"/>
      <c r="G646" s="149"/>
      <c r="H646" s="13">
        <f>Table3[[#This Row],[Full time monthly cost]]*Table3[[#This Row],[PM financed by RHID]]</f>
        <v>0</v>
      </c>
      <c r="I646" s="149"/>
      <c r="J646" s="13">
        <f>Table3[[#This Row],[Full time monthly cost]]*Table3[[#This Row],[PM NOT financed by RHID]]</f>
        <v>0</v>
      </c>
      <c r="K646" s="147">
        <f>Table3[[#This Row],[PM financed by RHID]]+Table3[[#This Row],[PM NOT financed by RHID]]</f>
        <v>0</v>
      </c>
      <c r="L646" s="17">
        <f>Table3[[#This Row],[Total Staff Cost charged to RHID]]+Table3[[#This Row],[Partners contribution to Staff Cost]]</f>
        <v>0</v>
      </c>
      <c r="M646" s="110"/>
      <c r="N646" s="110"/>
      <c r="O646" s="14">
        <f>Table3[[#This Row],[Non-Staff Cost financed by RHID]]+Table3[[#This Row],[Non-Staff Cost NOT financed by RHID]]</f>
        <v>0</v>
      </c>
      <c r="P646" s="142"/>
      <c r="Q646" s="142"/>
    </row>
    <row r="647" spans="1:17" x14ac:dyDescent="0.35">
      <c r="A647" s="114"/>
      <c r="B647" s="112"/>
      <c r="C647" s="112"/>
      <c r="D647" s="115"/>
      <c r="E647" s="112"/>
      <c r="F647" s="116"/>
      <c r="G647" s="149"/>
      <c r="H647" s="13">
        <f>Table3[[#This Row],[Full time monthly cost]]*Table3[[#This Row],[PM financed by RHID]]</f>
        <v>0</v>
      </c>
      <c r="I647" s="149"/>
      <c r="J647" s="13">
        <f>Table3[[#This Row],[Full time monthly cost]]*Table3[[#This Row],[PM NOT financed by RHID]]</f>
        <v>0</v>
      </c>
      <c r="K647" s="147">
        <f>Table3[[#This Row],[PM financed by RHID]]+Table3[[#This Row],[PM NOT financed by RHID]]</f>
        <v>0</v>
      </c>
      <c r="L647" s="17">
        <f>Table3[[#This Row],[Total Staff Cost charged to RHID]]+Table3[[#This Row],[Partners contribution to Staff Cost]]</f>
        <v>0</v>
      </c>
      <c r="M647" s="110"/>
      <c r="N647" s="110"/>
      <c r="O647" s="14">
        <f>Table3[[#This Row],[Non-Staff Cost financed by RHID]]+Table3[[#This Row],[Non-Staff Cost NOT financed by RHID]]</f>
        <v>0</v>
      </c>
      <c r="P647" s="142"/>
      <c r="Q647" s="142"/>
    </row>
    <row r="648" spans="1:17" x14ac:dyDescent="0.35">
      <c r="A648" s="114"/>
      <c r="B648" s="112"/>
      <c r="C648" s="112"/>
      <c r="D648" s="115"/>
      <c r="E648" s="112"/>
      <c r="F648" s="116"/>
      <c r="G648" s="149"/>
      <c r="H648" s="13">
        <f>Table3[[#This Row],[Full time monthly cost]]*Table3[[#This Row],[PM financed by RHID]]</f>
        <v>0</v>
      </c>
      <c r="I648" s="149"/>
      <c r="J648" s="13">
        <f>Table3[[#This Row],[Full time monthly cost]]*Table3[[#This Row],[PM NOT financed by RHID]]</f>
        <v>0</v>
      </c>
      <c r="K648" s="147">
        <f>Table3[[#This Row],[PM financed by RHID]]+Table3[[#This Row],[PM NOT financed by RHID]]</f>
        <v>0</v>
      </c>
      <c r="L648" s="17">
        <f>Table3[[#This Row],[Total Staff Cost charged to RHID]]+Table3[[#This Row],[Partners contribution to Staff Cost]]</f>
        <v>0</v>
      </c>
      <c r="M648" s="110"/>
      <c r="N648" s="110"/>
      <c r="O648" s="14">
        <f>Table3[[#This Row],[Non-Staff Cost financed by RHID]]+Table3[[#This Row],[Non-Staff Cost NOT financed by RHID]]</f>
        <v>0</v>
      </c>
      <c r="P648" s="142"/>
      <c r="Q648" s="142"/>
    </row>
    <row r="649" spans="1:17" x14ac:dyDescent="0.35">
      <c r="A649" s="114"/>
      <c r="B649" s="112"/>
      <c r="C649" s="112"/>
      <c r="D649" s="115"/>
      <c r="E649" s="112"/>
      <c r="F649" s="116"/>
      <c r="G649" s="149"/>
      <c r="H649" s="13">
        <f>Table3[[#This Row],[Full time monthly cost]]*Table3[[#This Row],[PM financed by RHID]]</f>
        <v>0</v>
      </c>
      <c r="I649" s="149"/>
      <c r="J649" s="13">
        <f>Table3[[#This Row],[Full time monthly cost]]*Table3[[#This Row],[PM NOT financed by RHID]]</f>
        <v>0</v>
      </c>
      <c r="K649" s="147">
        <f>Table3[[#This Row],[PM financed by RHID]]+Table3[[#This Row],[PM NOT financed by RHID]]</f>
        <v>0</v>
      </c>
      <c r="L649" s="17">
        <f>Table3[[#This Row],[Total Staff Cost charged to RHID]]+Table3[[#This Row],[Partners contribution to Staff Cost]]</f>
        <v>0</v>
      </c>
      <c r="M649" s="110"/>
      <c r="N649" s="110"/>
      <c r="O649" s="14">
        <f>Table3[[#This Row],[Non-Staff Cost financed by RHID]]+Table3[[#This Row],[Non-Staff Cost NOT financed by RHID]]</f>
        <v>0</v>
      </c>
      <c r="P649" s="142"/>
      <c r="Q649" s="142"/>
    </row>
    <row r="650" spans="1:17" x14ac:dyDescent="0.35">
      <c r="A650" s="114"/>
      <c r="B650" s="112"/>
      <c r="C650" s="112"/>
      <c r="D650" s="115"/>
      <c r="E650" s="112"/>
      <c r="F650" s="116"/>
      <c r="G650" s="149"/>
      <c r="H650" s="13">
        <f>Table3[[#This Row],[Full time monthly cost]]*Table3[[#This Row],[PM financed by RHID]]</f>
        <v>0</v>
      </c>
      <c r="I650" s="149"/>
      <c r="J650" s="13">
        <f>Table3[[#This Row],[Full time monthly cost]]*Table3[[#This Row],[PM NOT financed by RHID]]</f>
        <v>0</v>
      </c>
      <c r="K650" s="147">
        <f>Table3[[#This Row],[PM financed by RHID]]+Table3[[#This Row],[PM NOT financed by RHID]]</f>
        <v>0</v>
      </c>
      <c r="L650" s="17">
        <f>Table3[[#This Row],[Total Staff Cost charged to RHID]]+Table3[[#This Row],[Partners contribution to Staff Cost]]</f>
        <v>0</v>
      </c>
      <c r="M650" s="110"/>
      <c r="N650" s="110"/>
      <c r="O650" s="14">
        <f>Table3[[#This Row],[Non-Staff Cost financed by RHID]]+Table3[[#This Row],[Non-Staff Cost NOT financed by RHID]]</f>
        <v>0</v>
      </c>
      <c r="P650" s="142"/>
      <c r="Q650" s="142"/>
    </row>
    <row r="651" spans="1:17" x14ac:dyDescent="0.35">
      <c r="A651" s="114"/>
      <c r="B651" s="112"/>
      <c r="C651" s="112"/>
      <c r="D651" s="115"/>
      <c r="E651" s="112"/>
      <c r="F651" s="116"/>
      <c r="G651" s="149"/>
      <c r="H651" s="13">
        <f>Table3[[#This Row],[Full time monthly cost]]*Table3[[#This Row],[PM financed by RHID]]</f>
        <v>0</v>
      </c>
      <c r="I651" s="149"/>
      <c r="J651" s="13">
        <f>Table3[[#This Row],[Full time monthly cost]]*Table3[[#This Row],[PM NOT financed by RHID]]</f>
        <v>0</v>
      </c>
      <c r="K651" s="147">
        <f>Table3[[#This Row],[PM financed by RHID]]+Table3[[#This Row],[PM NOT financed by RHID]]</f>
        <v>0</v>
      </c>
      <c r="L651" s="17">
        <f>Table3[[#This Row],[Total Staff Cost charged to RHID]]+Table3[[#This Row],[Partners contribution to Staff Cost]]</f>
        <v>0</v>
      </c>
      <c r="M651" s="110"/>
      <c r="N651" s="110"/>
      <c r="O651" s="14">
        <f>Table3[[#This Row],[Non-Staff Cost financed by RHID]]+Table3[[#This Row],[Non-Staff Cost NOT financed by RHID]]</f>
        <v>0</v>
      </c>
      <c r="P651" s="142"/>
      <c r="Q651" s="142"/>
    </row>
    <row r="652" spans="1:17" x14ac:dyDescent="0.35">
      <c r="A652" s="114"/>
      <c r="B652" s="112"/>
      <c r="C652" s="112"/>
      <c r="D652" s="115"/>
      <c r="E652" s="112"/>
      <c r="F652" s="116"/>
      <c r="G652" s="149"/>
      <c r="H652" s="13">
        <f>Table3[[#This Row],[Full time monthly cost]]*Table3[[#This Row],[PM financed by RHID]]</f>
        <v>0</v>
      </c>
      <c r="I652" s="149"/>
      <c r="J652" s="13">
        <f>Table3[[#This Row],[Full time monthly cost]]*Table3[[#This Row],[PM NOT financed by RHID]]</f>
        <v>0</v>
      </c>
      <c r="K652" s="147">
        <f>Table3[[#This Row],[PM financed by RHID]]+Table3[[#This Row],[PM NOT financed by RHID]]</f>
        <v>0</v>
      </c>
      <c r="L652" s="17">
        <f>Table3[[#This Row],[Total Staff Cost charged to RHID]]+Table3[[#This Row],[Partners contribution to Staff Cost]]</f>
        <v>0</v>
      </c>
      <c r="M652" s="110"/>
      <c r="N652" s="110"/>
      <c r="O652" s="14">
        <f>Table3[[#This Row],[Non-Staff Cost financed by RHID]]+Table3[[#This Row],[Non-Staff Cost NOT financed by RHID]]</f>
        <v>0</v>
      </c>
      <c r="P652" s="142"/>
      <c r="Q652" s="142"/>
    </row>
    <row r="653" spans="1:17" x14ac:dyDescent="0.35">
      <c r="A653" s="114"/>
      <c r="B653" s="112"/>
      <c r="C653" s="112"/>
      <c r="D653" s="115"/>
      <c r="E653" s="112"/>
      <c r="F653" s="116"/>
      <c r="G653" s="149"/>
      <c r="H653" s="13">
        <f>Table3[[#This Row],[Full time monthly cost]]*Table3[[#This Row],[PM financed by RHID]]</f>
        <v>0</v>
      </c>
      <c r="I653" s="149"/>
      <c r="J653" s="13">
        <f>Table3[[#This Row],[Full time monthly cost]]*Table3[[#This Row],[PM NOT financed by RHID]]</f>
        <v>0</v>
      </c>
      <c r="K653" s="147">
        <f>Table3[[#This Row],[PM financed by RHID]]+Table3[[#This Row],[PM NOT financed by RHID]]</f>
        <v>0</v>
      </c>
      <c r="L653" s="17">
        <f>Table3[[#This Row],[Total Staff Cost charged to RHID]]+Table3[[#This Row],[Partners contribution to Staff Cost]]</f>
        <v>0</v>
      </c>
      <c r="M653" s="110"/>
      <c r="N653" s="110"/>
      <c r="O653" s="14">
        <f>Table3[[#This Row],[Non-Staff Cost financed by RHID]]+Table3[[#This Row],[Non-Staff Cost NOT financed by RHID]]</f>
        <v>0</v>
      </c>
      <c r="P653" s="142"/>
      <c r="Q653" s="142"/>
    </row>
    <row r="654" spans="1:17" x14ac:dyDescent="0.35">
      <c r="A654" s="114"/>
      <c r="B654" s="112"/>
      <c r="C654" s="112"/>
      <c r="D654" s="115"/>
      <c r="E654" s="112"/>
      <c r="F654" s="116"/>
      <c r="G654" s="149"/>
      <c r="H654" s="13">
        <f>Table3[[#This Row],[Full time monthly cost]]*Table3[[#This Row],[PM financed by RHID]]</f>
        <v>0</v>
      </c>
      <c r="I654" s="149"/>
      <c r="J654" s="13">
        <f>Table3[[#This Row],[Full time monthly cost]]*Table3[[#This Row],[PM NOT financed by RHID]]</f>
        <v>0</v>
      </c>
      <c r="K654" s="147">
        <f>Table3[[#This Row],[PM financed by RHID]]+Table3[[#This Row],[PM NOT financed by RHID]]</f>
        <v>0</v>
      </c>
      <c r="L654" s="17">
        <f>Table3[[#This Row],[Total Staff Cost charged to RHID]]+Table3[[#This Row],[Partners contribution to Staff Cost]]</f>
        <v>0</v>
      </c>
      <c r="M654" s="110"/>
      <c r="N654" s="110"/>
      <c r="O654" s="14">
        <f>Table3[[#This Row],[Non-Staff Cost financed by RHID]]+Table3[[#This Row],[Non-Staff Cost NOT financed by RHID]]</f>
        <v>0</v>
      </c>
      <c r="P654" s="142"/>
      <c r="Q654" s="142"/>
    </row>
    <row r="655" spans="1:17" x14ac:dyDescent="0.35">
      <c r="A655" s="114"/>
      <c r="B655" s="112"/>
      <c r="C655" s="112"/>
      <c r="D655" s="115"/>
      <c r="E655" s="112"/>
      <c r="F655" s="116"/>
      <c r="G655" s="149"/>
      <c r="H655" s="13">
        <f>Table3[[#This Row],[Full time monthly cost]]*Table3[[#This Row],[PM financed by RHID]]</f>
        <v>0</v>
      </c>
      <c r="I655" s="149"/>
      <c r="J655" s="13">
        <f>Table3[[#This Row],[Full time monthly cost]]*Table3[[#This Row],[PM NOT financed by RHID]]</f>
        <v>0</v>
      </c>
      <c r="K655" s="147">
        <f>Table3[[#This Row],[PM financed by RHID]]+Table3[[#This Row],[PM NOT financed by RHID]]</f>
        <v>0</v>
      </c>
      <c r="L655" s="17">
        <f>Table3[[#This Row],[Total Staff Cost charged to RHID]]+Table3[[#This Row],[Partners contribution to Staff Cost]]</f>
        <v>0</v>
      </c>
      <c r="M655" s="110"/>
      <c r="N655" s="110"/>
      <c r="O655" s="14">
        <f>Table3[[#This Row],[Non-Staff Cost financed by RHID]]+Table3[[#This Row],[Non-Staff Cost NOT financed by RHID]]</f>
        <v>0</v>
      </c>
      <c r="P655" s="142"/>
      <c r="Q655" s="142"/>
    </row>
    <row r="656" spans="1:17" x14ac:dyDescent="0.35">
      <c r="A656" s="114"/>
      <c r="B656" s="112"/>
      <c r="C656" s="112"/>
      <c r="D656" s="115"/>
      <c r="E656" s="112"/>
      <c r="F656" s="116"/>
      <c r="G656" s="149"/>
      <c r="H656" s="13">
        <f>Table3[[#This Row],[Full time monthly cost]]*Table3[[#This Row],[PM financed by RHID]]</f>
        <v>0</v>
      </c>
      <c r="I656" s="149"/>
      <c r="J656" s="13">
        <f>Table3[[#This Row],[Full time monthly cost]]*Table3[[#This Row],[PM NOT financed by RHID]]</f>
        <v>0</v>
      </c>
      <c r="K656" s="147">
        <f>Table3[[#This Row],[PM financed by RHID]]+Table3[[#This Row],[PM NOT financed by RHID]]</f>
        <v>0</v>
      </c>
      <c r="L656" s="17">
        <f>Table3[[#This Row],[Total Staff Cost charged to RHID]]+Table3[[#This Row],[Partners contribution to Staff Cost]]</f>
        <v>0</v>
      </c>
      <c r="M656" s="110"/>
      <c r="N656" s="110"/>
      <c r="O656" s="14">
        <f>Table3[[#This Row],[Non-Staff Cost financed by RHID]]+Table3[[#This Row],[Non-Staff Cost NOT financed by RHID]]</f>
        <v>0</v>
      </c>
      <c r="P656" s="142"/>
      <c r="Q656" s="142"/>
    </row>
    <row r="657" spans="1:17" x14ac:dyDescent="0.35">
      <c r="A657" s="114"/>
      <c r="B657" s="112"/>
      <c r="C657" s="112"/>
      <c r="D657" s="115"/>
      <c r="E657" s="112"/>
      <c r="F657" s="116"/>
      <c r="G657" s="149"/>
      <c r="H657" s="13">
        <f>Table3[[#This Row],[Full time monthly cost]]*Table3[[#This Row],[PM financed by RHID]]</f>
        <v>0</v>
      </c>
      <c r="I657" s="149"/>
      <c r="J657" s="13">
        <f>Table3[[#This Row],[Full time monthly cost]]*Table3[[#This Row],[PM NOT financed by RHID]]</f>
        <v>0</v>
      </c>
      <c r="K657" s="147">
        <f>Table3[[#This Row],[PM financed by RHID]]+Table3[[#This Row],[PM NOT financed by RHID]]</f>
        <v>0</v>
      </c>
      <c r="L657" s="17">
        <f>Table3[[#This Row],[Total Staff Cost charged to RHID]]+Table3[[#This Row],[Partners contribution to Staff Cost]]</f>
        <v>0</v>
      </c>
      <c r="M657" s="110"/>
      <c r="N657" s="110"/>
      <c r="O657" s="14">
        <f>Table3[[#This Row],[Non-Staff Cost financed by RHID]]+Table3[[#This Row],[Non-Staff Cost NOT financed by RHID]]</f>
        <v>0</v>
      </c>
      <c r="P657" s="142"/>
      <c r="Q657" s="142"/>
    </row>
    <row r="658" spans="1:17" x14ac:dyDescent="0.35">
      <c r="A658" s="114"/>
      <c r="B658" s="112"/>
      <c r="C658" s="112"/>
      <c r="D658" s="115"/>
      <c r="E658" s="112"/>
      <c r="F658" s="116"/>
      <c r="G658" s="149"/>
      <c r="H658" s="13">
        <f>Table3[[#This Row],[Full time monthly cost]]*Table3[[#This Row],[PM financed by RHID]]</f>
        <v>0</v>
      </c>
      <c r="I658" s="149"/>
      <c r="J658" s="13">
        <f>Table3[[#This Row],[Full time monthly cost]]*Table3[[#This Row],[PM NOT financed by RHID]]</f>
        <v>0</v>
      </c>
      <c r="K658" s="147">
        <f>Table3[[#This Row],[PM financed by RHID]]+Table3[[#This Row],[PM NOT financed by RHID]]</f>
        <v>0</v>
      </c>
      <c r="L658" s="17">
        <f>Table3[[#This Row],[Total Staff Cost charged to RHID]]+Table3[[#This Row],[Partners contribution to Staff Cost]]</f>
        <v>0</v>
      </c>
      <c r="M658" s="110"/>
      <c r="N658" s="110"/>
      <c r="O658" s="14">
        <f>Table3[[#This Row],[Non-Staff Cost financed by RHID]]+Table3[[#This Row],[Non-Staff Cost NOT financed by RHID]]</f>
        <v>0</v>
      </c>
      <c r="P658" s="142"/>
      <c r="Q658" s="142"/>
    </row>
    <row r="659" spans="1:17" x14ac:dyDescent="0.35">
      <c r="A659" s="114"/>
      <c r="B659" s="112"/>
      <c r="C659" s="112"/>
      <c r="D659" s="115"/>
      <c r="E659" s="112"/>
      <c r="F659" s="116"/>
      <c r="G659" s="149"/>
      <c r="H659" s="13">
        <f>Table3[[#This Row],[Full time monthly cost]]*Table3[[#This Row],[PM financed by RHID]]</f>
        <v>0</v>
      </c>
      <c r="I659" s="149"/>
      <c r="J659" s="13">
        <f>Table3[[#This Row],[Full time monthly cost]]*Table3[[#This Row],[PM NOT financed by RHID]]</f>
        <v>0</v>
      </c>
      <c r="K659" s="147">
        <f>Table3[[#This Row],[PM financed by RHID]]+Table3[[#This Row],[PM NOT financed by RHID]]</f>
        <v>0</v>
      </c>
      <c r="L659" s="17">
        <f>Table3[[#This Row],[Total Staff Cost charged to RHID]]+Table3[[#This Row],[Partners contribution to Staff Cost]]</f>
        <v>0</v>
      </c>
      <c r="M659" s="110"/>
      <c r="N659" s="110"/>
      <c r="O659" s="14">
        <f>Table3[[#This Row],[Non-Staff Cost financed by RHID]]+Table3[[#This Row],[Non-Staff Cost NOT financed by RHID]]</f>
        <v>0</v>
      </c>
      <c r="P659" s="142"/>
      <c r="Q659" s="142"/>
    </row>
    <row r="660" spans="1:17" x14ac:dyDescent="0.35">
      <c r="A660" s="114"/>
      <c r="B660" s="112"/>
      <c r="C660" s="112"/>
      <c r="D660" s="115"/>
      <c r="E660" s="112"/>
      <c r="F660" s="116"/>
      <c r="G660" s="149"/>
      <c r="H660" s="13">
        <f>Table3[[#This Row],[Full time monthly cost]]*Table3[[#This Row],[PM financed by RHID]]</f>
        <v>0</v>
      </c>
      <c r="I660" s="149"/>
      <c r="J660" s="13">
        <f>Table3[[#This Row],[Full time monthly cost]]*Table3[[#This Row],[PM NOT financed by RHID]]</f>
        <v>0</v>
      </c>
      <c r="K660" s="147">
        <f>Table3[[#This Row],[PM financed by RHID]]+Table3[[#This Row],[PM NOT financed by RHID]]</f>
        <v>0</v>
      </c>
      <c r="L660" s="17">
        <f>Table3[[#This Row],[Total Staff Cost charged to RHID]]+Table3[[#This Row],[Partners contribution to Staff Cost]]</f>
        <v>0</v>
      </c>
      <c r="M660" s="110"/>
      <c r="N660" s="110"/>
      <c r="O660" s="14">
        <f>Table3[[#This Row],[Non-Staff Cost financed by RHID]]+Table3[[#This Row],[Non-Staff Cost NOT financed by RHID]]</f>
        <v>0</v>
      </c>
      <c r="P660" s="142"/>
      <c r="Q660" s="142"/>
    </row>
    <row r="661" spans="1:17" x14ac:dyDescent="0.35">
      <c r="A661" s="114"/>
      <c r="B661" s="112"/>
      <c r="C661" s="112"/>
      <c r="D661" s="115"/>
      <c r="E661" s="112"/>
      <c r="F661" s="116"/>
      <c r="G661" s="149"/>
      <c r="H661" s="13">
        <f>Table3[[#This Row],[Full time monthly cost]]*Table3[[#This Row],[PM financed by RHID]]</f>
        <v>0</v>
      </c>
      <c r="I661" s="149"/>
      <c r="J661" s="13">
        <f>Table3[[#This Row],[Full time monthly cost]]*Table3[[#This Row],[PM NOT financed by RHID]]</f>
        <v>0</v>
      </c>
      <c r="K661" s="147">
        <f>Table3[[#This Row],[PM financed by RHID]]+Table3[[#This Row],[PM NOT financed by RHID]]</f>
        <v>0</v>
      </c>
      <c r="L661" s="17">
        <f>Table3[[#This Row],[Total Staff Cost charged to RHID]]+Table3[[#This Row],[Partners contribution to Staff Cost]]</f>
        <v>0</v>
      </c>
      <c r="M661" s="110"/>
      <c r="N661" s="110"/>
      <c r="O661" s="14">
        <f>Table3[[#This Row],[Non-Staff Cost financed by RHID]]+Table3[[#This Row],[Non-Staff Cost NOT financed by RHID]]</f>
        <v>0</v>
      </c>
      <c r="P661" s="142"/>
      <c r="Q661" s="142"/>
    </row>
    <row r="662" spans="1:17" x14ac:dyDescent="0.35">
      <c r="A662" s="114"/>
      <c r="B662" s="112"/>
      <c r="C662" s="112"/>
      <c r="D662" s="115"/>
      <c r="E662" s="112"/>
      <c r="F662" s="116"/>
      <c r="G662" s="149"/>
      <c r="H662" s="13">
        <f>Table3[[#This Row],[Full time monthly cost]]*Table3[[#This Row],[PM financed by RHID]]</f>
        <v>0</v>
      </c>
      <c r="I662" s="149"/>
      <c r="J662" s="13">
        <f>Table3[[#This Row],[Full time monthly cost]]*Table3[[#This Row],[PM NOT financed by RHID]]</f>
        <v>0</v>
      </c>
      <c r="K662" s="147">
        <f>Table3[[#This Row],[PM financed by RHID]]+Table3[[#This Row],[PM NOT financed by RHID]]</f>
        <v>0</v>
      </c>
      <c r="L662" s="17">
        <f>Table3[[#This Row],[Total Staff Cost charged to RHID]]+Table3[[#This Row],[Partners contribution to Staff Cost]]</f>
        <v>0</v>
      </c>
      <c r="M662" s="110"/>
      <c r="N662" s="110"/>
      <c r="O662" s="14">
        <f>Table3[[#This Row],[Non-Staff Cost financed by RHID]]+Table3[[#This Row],[Non-Staff Cost NOT financed by RHID]]</f>
        <v>0</v>
      </c>
      <c r="P662" s="142"/>
      <c r="Q662" s="142"/>
    </row>
    <row r="663" spans="1:17" x14ac:dyDescent="0.35">
      <c r="A663" s="114"/>
      <c r="B663" s="112"/>
      <c r="C663" s="112"/>
      <c r="D663" s="115"/>
      <c r="E663" s="112"/>
      <c r="F663" s="116"/>
      <c r="G663" s="149"/>
      <c r="H663" s="13">
        <f>Table3[[#This Row],[Full time monthly cost]]*Table3[[#This Row],[PM financed by RHID]]</f>
        <v>0</v>
      </c>
      <c r="I663" s="149"/>
      <c r="J663" s="13">
        <f>Table3[[#This Row],[Full time monthly cost]]*Table3[[#This Row],[PM NOT financed by RHID]]</f>
        <v>0</v>
      </c>
      <c r="K663" s="147">
        <f>Table3[[#This Row],[PM financed by RHID]]+Table3[[#This Row],[PM NOT financed by RHID]]</f>
        <v>0</v>
      </c>
      <c r="L663" s="17">
        <f>Table3[[#This Row],[Total Staff Cost charged to RHID]]+Table3[[#This Row],[Partners contribution to Staff Cost]]</f>
        <v>0</v>
      </c>
      <c r="M663" s="110"/>
      <c r="N663" s="110"/>
      <c r="O663" s="14">
        <f>Table3[[#This Row],[Non-Staff Cost financed by RHID]]+Table3[[#This Row],[Non-Staff Cost NOT financed by RHID]]</f>
        <v>0</v>
      </c>
      <c r="P663" s="142"/>
      <c r="Q663" s="142"/>
    </row>
    <row r="664" spans="1:17" x14ac:dyDescent="0.35">
      <c r="A664" s="114"/>
      <c r="B664" s="112"/>
      <c r="C664" s="112"/>
      <c r="D664" s="115"/>
      <c r="E664" s="112"/>
      <c r="F664" s="116"/>
      <c r="G664" s="149"/>
      <c r="H664" s="13">
        <f>Table3[[#This Row],[Full time monthly cost]]*Table3[[#This Row],[PM financed by RHID]]</f>
        <v>0</v>
      </c>
      <c r="I664" s="149"/>
      <c r="J664" s="13">
        <f>Table3[[#This Row],[Full time monthly cost]]*Table3[[#This Row],[PM NOT financed by RHID]]</f>
        <v>0</v>
      </c>
      <c r="K664" s="147">
        <f>Table3[[#This Row],[PM financed by RHID]]+Table3[[#This Row],[PM NOT financed by RHID]]</f>
        <v>0</v>
      </c>
      <c r="L664" s="17">
        <f>Table3[[#This Row],[Total Staff Cost charged to RHID]]+Table3[[#This Row],[Partners contribution to Staff Cost]]</f>
        <v>0</v>
      </c>
      <c r="M664" s="110"/>
      <c r="N664" s="110"/>
      <c r="O664" s="14">
        <f>Table3[[#This Row],[Non-Staff Cost financed by RHID]]+Table3[[#This Row],[Non-Staff Cost NOT financed by RHID]]</f>
        <v>0</v>
      </c>
      <c r="P664" s="142"/>
      <c r="Q664" s="142"/>
    </row>
    <row r="665" spans="1:17" x14ac:dyDescent="0.35">
      <c r="A665" s="114"/>
      <c r="B665" s="112"/>
      <c r="C665" s="112"/>
      <c r="D665" s="115"/>
      <c r="E665" s="112"/>
      <c r="F665" s="116"/>
      <c r="G665" s="149"/>
      <c r="H665" s="13">
        <f>Table3[[#This Row],[Full time monthly cost]]*Table3[[#This Row],[PM financed by RHID]]</f>
        <v>0</v>
      </c>
      <c r="I665" s="149"/>
      <c r="J665" s="13">
        <f>Table3[[#This Row],[Full time monthly cost]]*Table3[[#This Row],[PM NOT financed by RHID]]</f>
        <v>0</v>
      </c>
      <c r="K665" s="147">
        <f>Table3[[#This Row],[PM financed by RHID]]+Table3[[#This Row],[PM NOT financed by RHID]]</f>
        <v>0</v>
      </c>
      <c r="L665" s="17">
        <f>Table3[[#This Row],[Total Staff Cost charged to RHID]]+Table3[[#This Row],[Partners contribution to Staff Cost]]</f>
        <v>0</v>
      </c>
      <c r="M665" s="110"/>
      <c r="N665" s="110"/>
      <c r="O665" s="14">
        <f>Table3[[#This Row],[Non-Staff Cost financed by RHID]]+Table3[[#This Row],[Non-Staff Cost NOT financed by RHID]]</f>
        <v>0</v>
      </c>
      <c r="P665" s="142"/>
      <c r="Q665" s="142"/>
    </row>
    <row r="666" spans="1:17" x14ac:dyDescent="0.35">
      <c r="A666" s="114"/>
      <c r="B666" s="112"/>
      <c r="C666" s="112"/>
      <c r="D666" s="115"/>
      <c r="E666" s="112"/>
      <c r="F666" s="116"/>
      <c r="G666" s="149"/>
      <c r="H666" s="13">
        <f>Table3[[#This Row],[Full time monthly cost]]*Table3[[#This Row],[PM financed by RHID]]</f>
        <v>0</v>
      </c>
      <c r="I666" s="149"/>
      <c r="J666" s="13">
        <f>Table3[[#This Row],[Full time monthly cost]]*Table3[[#This Row],[PM NOT financed by RHID]]</f>
        <v>0</v>
      </c>
      <c r="K666" s="147">
        <f>Table3[[#This Row],[PM financed by RHID]]+Table3[[#This Row],[PM NOT financed by RHID]]</f>
        <v>0</v>
      </c>
      <c r="L666" s="17">
        <f>Table3[[#This Row],[Total Staff Cost charged to RHID]]+Table3[[#This Row],[Partners contribution to Staff Cost]]</f>
        <v>0</v>
      </c>
      <c r="M666" s="110"/>
      <c r="N666" s="110"/>
      <c r="O666" s="14">
        <f>Table3[[#This Row],[Non-Staff Cost financed by RHID]]+Table3[[#This Row],[Non-Staff Cost NOT financed by RHID]]</f>
        <v>0</v>
      </c>
      <c r="P666" s="142"/>
      <c r="Q666" s="142"/>
    </row>
    <row r="667" spans="1:17" x14ac:dyDescent="0.35">
      <c r="A667" s="114"/>
      <c r="B667" s="112"/>
      <c r="C667" s="112"/>
      <c r="D667" s="115"/>
      <c r="E667" s="112"/>
      <c r="F667" s="116"/>
      <c r="G667" s="149"/>
      <c r="H667" s="13">
        <f>Table3[[#This Row],[Full time monthly cost]]*Table3[[#This Row],[PM financed by RHID]]</f>
        <v>0</v>
      </c>
      <c r="I667" s="149"/>
      <c r="J667" s="13">
        <f>Table3[[#This Row],[Full time monthly cost]]*Table3[[#This Row],[PM NOT financed by RHID]]</f>
        <v>0</v>
      </c>
      <c r="K667" s="147">
        <f>Table3[[#This Row],[PM financed by RHID]]+Table3[[#This Row],[PM NOT financed by RHID]]</f>
        <v>0</v>
      </c>
      <c r="L667" s="17">
        <f>Table3[[#This Row],[Total Staff Cost charged to RHID]]+Table3[[#This Row],[Partners contribution to Staff Cost]]</f>
        <v>0</v>
      </c>
      <c r="M667" s="110"/>
      <c r="N667" s="110"/>
      <c r="O667" s="14">
        <f>Table3[[#This Row],[Non-Staff Cost financed by RHID]]+Table3[[#This Row],[Non-Staff Cost NOT financed by RHID]]</f>
        <v>0</v>
      </c>
      <c r="P667" s="142"/>
      <c r="Q667" s="142"/>
    </row>
    <row r="668" spans="1:17" x14ac:dyDescent="0.35">
      <c r="A668" s="114"/>
      <c r="B668" s="112"/>
      <c r="C668" s="112"/>
      <c r="D668" s="115"/>
      <c r="E668" s="112"/>
      <c r="F668" s="116"/>
      <c r="G668" s="149"/>
      <c r="H668" s="13">
        <f>Table3[[#This Row],[Full time monthly cost]]*Table3[[#This Row],[PM financed by RHID]]</f>
        <v>0</v>
      </c>
      <c r="I668" s="149"/>
      <c r="J668" s="13">
        <f>Table3[[#This Row],[Full time monthly cost]]*Table3[[#This Row],[PM NOT financed by RHID]]</f>
        <v>0</v>
      </c>
      <c r="K668" s="147">
        <f>Table3[[#This Row],[PM financed by RHID]]+Table3[[#This Row],[PM NOT financed by RHID]]</f>
        <v>0</v>
      </c>
      <c r="L668" s="17">
        <f>Table3[[#This Row],[Total Staff Cost charged to RHID]]+Table3[[#This Row],[Partners contribution to Staff Cost]]</f>
        <v>0</v>
      </c>
      <c r="M668" s="110"/>
      <c r="N668" s="110"/>
      <c r="O668" s="14">
        <f>Table3[[#This Row],[Non-Staff Cost financed by RHID]]+Table3[[#This Row],[Non-Staff Cost NOT financed by RHID]]</f>
        <v>0</v>
      </c>
      <c r="P668" s="142"/>
      <c r="Q668" s="142"/>
    </row>
    <row r="669" spans="1:17" x14ac:dyDescent="0.35">
      <c r="A669" s="114"/>
      <c r="B669" s="112"/>
      <c r="C669" s="112"/>
      <c r="D669" s="115"/>
      <c r="E669" s="112"/>
      <c r="F669" s="116"/>
      <c r="G669" s="149"/>
      <c r="H669" s="13">
        <f>Table3[[#This Row],[Full time monthly cost]]*Table3[[#This Row],[PM financed by RHID]]</f>
        <v>0</v>
      </c>
      <c r="I669" s="149"/>
      <c r="J669" s="13">
        <f>Table3[[#This Row],[Full time monthly cost]]*Table3[[#This Row],[PM NOT financed by RHID]]</f>
        <v>0</v>
      </c>
      <c r="K669" s="147">
        <f>Table3[[#This Row],[PM financed by RHID]]+Table3[[#This Row],[PM NOT financed by RHID]]</f>
        <v>0</v>
      </c>
      <c r="L669" s="17">
        <f>Table3[[#This Row],[Total Staff Cost charged to RHID]]+Table3[[#This Row],[Partners contribution to Staff Cost]]</f>
        <v>0</v>
      </c>
      <c r="M669" s="110"/>
      <c r="N669" s="110"/>
      <c r="O669" s="14">
        <f>Table3[[#This Row],[Non-Staff Cost financed by RHID]]+Table3[[#This Row],[Non-Staff Cost NOT financed by RHID]]</f>
        <v>0</v>
      </c>
      <c r="P669" s="142"/>
      <c r="Q669" s="142"/>
    </row>
    <row r="670" spans="1:17" x14ac:dyDescent="0.35">
      <c r="A670" s="114"/>
      <c r="B670" s="112"/>
      <c r="C670" s="112"/>
      <c r="D670" s="115"/>
      <c r="E670" s="112"/>
      <c r="F670" s="116"/>
      <c r="G670" s="149"/>
      <c r="H670" s="13">
        <f>Table3[[#This Row],[Full time monthly cost]]*Table3[[#This Row],[PM financed by RHID]]</f>
        <v>0</v>
      </c>
      <c r="I670" s="149"/>
      <c r="J670" s="13">
        <f>Table3[[#This Row],[Full time monthly cost]]*Table3[[#This Row],[PM NOT financed by RHID]]</f>
        <v>0</v>
      </c>
      <c r="K670" s="147">
        <f>Table3[[#This Row],[PM financed by RHID]]+Table3[[#This Row],[PM NOT financed by RHID]]</f>
        <v>0</v>
      </c>
      <c r="L670" s="17">
        <f>Table3[[#This Row],[Total Staff Cost charged to RHID]]+Table3[[#This Row],[Partners contribution to Staff Cost]]</f>
        <v>0</v>
      </c>
      <c r="M670" s="110"/>
      <c r="N670" s="110"/>
      <c r="O670" s="14">
        <f>Table3[[#This Row],[Non-Staff Cost financed by RHID]]+Table3[[#This Row],[Non-Staff Cost NOT financed by RHID]]</f>
        <v>0</v>
      </c>
      <c r="P670" s="142"/>
      <c r="Q670" s="142"/>
    </row>
    <row r="671" spans="1:17" x14ac:dyDescent="0.35">
      <c r="A671" s="114"/>
      <c r="B671" s="112"/>
      <c r="C671" s="112"/>
      <c r="D671" s="115"/>
      <c r="E671" s="112"/>
      <c r="F671" s="116"/>
      <c r="G671" s="149"/>
      <c r="H671" s="13">
        <f>Table3[[#This Row],[Full time monthly cost]]*Table3[[#This Row],[PM financed by RHID]]</f>
        <v>0</v>
      </c>
      <c r="I671" s="149"/>
      <c r="J671" s="13">
        <f>Table3[[#This Row],[Full time monthly cost]]*Table3[[#This Row],[PM NOT financed by RHID]]</f>
        <v>0</v>
      </c>
      <c r="K671" s="147">
        <f>Table3[[#This Row],[PM financed by RHID]]+Table3[[#This Row],[PM NOT financed by RHID]]</f>
        <v>0</v>
      </c>
      <c r="L671" s="17">
        <f>Table3[[#This Row],[Total Staff Cost charged to RHID]]+Table3[[#This Row],[Partners contribution to Staff Cost]]</f>
        <v>0</v>
      </c>
      <c r="M671" s="110"/>
      <c r="N671" s="110"/>
      <c r="O671" s="14">
        <f>Table3[[#This Row],[Non-Staff Cost financed by RHID]]+Table3[[#This Row],[Non-Staff Cost NOT financed by RHID]]</f>
        <v>0</v>
      </c>
      <c r="P671" s="142"/>
      <c r="Q671" s="142"/>
    </row>
    <row r="672" spans="1:17" x14ac:dyDescent="0.35">
      <c r="A672" s="114"/>
      <c r="B672" s="112"/>
      <c r="C672" s="112"/>
      <c r="D672" s="115"/>
      <c r="E672" s="112"/>
      <c r="F672" s="116"/>
      <c r="G672" s="149"/>
      <c r="H672" s="13">
        <f>Table3[[#This Row],[Full time monthly cost]]*Table3[[#This Row],[PM financed by RHID]]</f>
        <v>0</v>
      </c>
      <c r="I672" s="149"/>
      <c r="J672" s="13">
        <f>Table3[[#This Row],[Full time monthly cost]]*Table3[[#This Row],[PM NOT financed by RHID]]</f>
        <v>0</v>
      </c>
      <c r="K672" s="147">
        <f>Table3[[#This Row],[PM financed by RHID]]+Table3[[#This Row],[PM NOT financed by RHID]]</f>
        <v>0</v>
      </c>
      <c r="L672" s="17">
        <f>Table3[[#This Row],[Total Staff Cost charged to RHID]]+Table3[[#This Row],[Partners contribution to Staff Cost]]</f>
        <v>0</v>
      </c>
      <c r="M672" s="110"/>
      <c r="N672" s="110"/>
      <c r="O672" s="14">
        <f>Table3[[#This Row],[Non-Staff Cost financed by RHID]]+Table3[[#This Row],[Non-Staff Cost NOT financed by RHID]]</f>
        <v>0</v>
      </c>
      <c r="P672" s="142"/>
      <c r="Q672" s="142"/>
    </row>
    <row r="673" spans="1:17" x14ac:dyDescent="0.35">
      <c r="A673" s="114"/>
      <c r="B673" s="112"/>
      <c r="C673" s="112"/>
      <c r="D673" s="115"/>
      <c r="E673" s="112"/>
      <c r="F673" s="116"/>
      <c r="G673" s="149"/>
      <c r="H673" s="13">
        <f>Table3[[#This Row],[Full time monthly cost]]*Table3[[#This Row],[PM financed by RHID]]</f>
        <v>0</v>
      </c>
      <c r="I673" s="149"/>
      <c r="J673" s="13">
        <f>Table3[[#This Row],[Full time monthly cost]]*Table3[[#This Row],[PM NOT financed by RHID]]</f>
        <v>0</v>
      </c>
      <c r="K673" s="147">
        <f>Table3[[#This Row],[PM financed by RHID]]+Table3[[#This Row],[PM NOT financed by RHID]]</f>
        <v>0</v>
      </c>
      <c r="L673" s="17">
        <f>Table3[[#This Row],[Total Staff Cost charged to RHID]]+Table3[[#This Row],[Partners contribution to Staff Cost]]</f>
        <v>0</v>
      </c>
      <c r="M673" s="110"/>
      <c r="N673" s="110"/>
      <c r="O673" s="14">
        <f>Table3[[#This Row],[Non-Staff Cost financed by RHID]]+Table3[[#This Row],[Non-Staff Cost NOT financed by RHID]]</f>
        <v>0</v>
      </c>
      <c r="P673" s="142"/>
      <c r="Q673" s="142"/>
    </row>
    <row r="674" spans="1:17" x14ac:dyDescent="0.35">
      <c r="A674" s="114"/>
      <c r="B674" s="112"/>
      <c r="C674" s="112"/>
      <c r="D674" s="115"/>
      <c r="E674" s="112"/>
      <c r="F674" s="116"/>
      <c r="G674" s="149"/>
      <c r="H674" s="13">
        <f>Table3[[#This Row],[Full time monthly cost]]*Table3[[#This Row],[PM financed by RHID]]</f>
        <v>0</v>
      </c>
      <c r="I674" s="149"/>
      <c r="J674" s="13">
        <f>Table3[[#This Row],[Full time monthly cost]]*Table3[[#This Row],[PM NOT financed by RHID]]</f>
        <v>0</v>
      </c>
      <c r="K674" s="147">
        <f>Table3[[#This Row],[PM financed by RHID]]+Table3[[#This Row],[PM NOT financed by RHID]]</f>
        <v>0</v>
      </c>
      <c r="L674" s="17">
        <f>Table3[[#This Row],[Total Staff Cost charged to RHID]]+Table3[[#This Row],[Partners contribution to Staff Cost]]</f>
        <v>0</v>
      </c>
      <c r="M674" s="110"/>
      <c r="N674" s="110"/>
      <c r="O674" s="14">
        <f>Table3[[#This Row],[Non-Staff Cost financed by RHID]]+Table3[[#This Row],[Non-Staff Cost NOT financed by RHID]]</f>
        <v>0</v>
      </c>
      <c r="P674" s="142"/>
      <c r="Q674" s="142"/>
    </row>
    <row r="675" spans="1:17" x14ac:dyDescent="0.35">
      <c r="A675" s="114"/>
      <c r="B675" s="112"/>
      <c r="C675" s="112"/>
      <c r="D675" s="115"/>
      <c r="E675" s="112"/>
      <c r="F675" s="116"/>
      <c r="G675" s="149"/>
      <c r="H675" s="13">
        <f>Table3[[#This Row],[Full time monthly cost]]*Table3[[#This Row],[PM financed by RHID]]</f>
        <v>0</v>
      </c>
      <c r="I675" s="149"/>
      <c r="J675" s="13">
        <f>Table3[[#This Row],[Full time monthly cost]]*Table3[[#This Row],[PM NOT financed by RHID]]</f>
        <v>0</v>
      </c>
      <c r="K675" s="147">
        <f>Table3[[#This Row],[PM financed by RHID]]+Table3[[#This Row],[PM NOT financed by RHID]]</f>
        <v>0</v>
      </c>
      <c r="L675" s="17">
        <f>Table3[[#This Row],[Total Staff Cost charged to RHID]]+Table3[[#This Row],[Partners contribution to Staff Cost]]</f>
        <v>0</v>
      </c>
      <c r="M675" s="110"/>
      <c r="N675" s="110"/>
      <c r="O675" s="14">
        <f>Table3[[#This Row],[Non-Staff Cost financed by RHID]]+Table3[[#This Row],[Non-Staff Cost NOT financed by RHID]]</f>
        <v>0</v>
      </c>
      <c r="P675" s="142"/>
      <c r="Q675" s="142"/>
    </row>
    <row r="676" spans="1:17" x14ac:dyDescent="0.35">
      <c r="A676" s="114"/>
      <c r="B676" s="112"/>
      <c r="C676" s="112"/>
      <c r="D676" s="115"/>
      <c r="E676" s="112"/>
      <c r="F676" s="116"/>
      <c r="G676" s="149"/>
      <c r="H676" s="13">
        <f>Table3[[#This Row],[Full time monthly cost]]*Table3[[#This Row],[PM financed by RHID]]</f>
        <v>0</v>
      </c>
      <c r="I676" s="149"/>
      <c r="J676" s="13">
        <f>Table3[[#This Row],[Full time monthly cost]]*Table3[[#This Row],[PM NOT financed by RHID]]</f>
        <v>0</v>
      </c>
      <c r="K676" s="147">
        <f>Table3[[#This Row],[PM financed by RHID]]+Table3[[#This Row],[PM NOT financed by RHID]]</f>
        <v>0</v>
      </c>
      <c r="L676" s="17">
        <f>Table3[[#This Row],[Total Staff Cost charged to RHID]]+Table3[[#This Row],[Partners contribution to Staff Cost]]</f>
        <v>0</v>
      </c>
      <c r="M676" s="110"/>
      <c r="N676" s="110"/>
      <c r="O676" s="14">
        <f>Table3[[#This Row],[Non-Staff Cost financed by RHID]]+Table3[[#This Row],[Non-Staff Cost NOT financed by RHID]]</f>
        <v>0</v>
      </c>
      <c r="P676" s="142"/>
      <c r="Q676" s="142"/>
    </row>
    <row r="677" spans="1:17" x14ac:dyDescent="0.35">
      <c r="A677" s="114"/>
      <c r="B677" s="112"/>
      <c r="C677" s="112"/>
      <c r="D677" s="115"/>
      <c r="E677" s="112"/>
      <c r="F677" s="116"/>
      <c r="G677" s="149"/>
      <c r="H677" s="13">
        <f>Table3[[#This Row],[Full time monthly cost]]*Table3[[#This Row],[PM financed by RHID]]</f>
        <v>0</v>
      </c>
      <c r="I677" s="149"/>
      <c r="J677" s="13">
        <f>Table3[[#This Row],[Full time monthly cost]]*Table3[[#This Row],[PM NOT financed by RHID]]</f>
        <v>0</v>
      </c>
      <c r="K677" s="147">
        <f>Table3[[#This Row],[PM financed by RHID]]+Table3[[#This Row],[PM NOT financed by RHID]]</f>
        <v>0</v>
      </c>
      <c r="L677" s="17">
        <f>Table3[[#This Row],[Total Staff Cost charged to RHID]]+Table3[[#This Row],[Partners contribution to Staff Cost]]</f>
        <v>0</v>
      </c>
      <c r="M677" s="110"/>
      <c r="N677" s="110"/>
      <c r="O677" s="14">
        <f>Table3[[#This Row],[Non-Staff Cost financed by RHID]]+Table3[[#This Row],[Non-Staff Cost NOT financed by RHID]]</f>
        <v>0</v>
      </c>
      <c r="P677" s="142"/>
      <c r="Q677" s="142"/>
    </row>
    <row r="678" spans="1:17" x14ac:dyDescent="0.35">
      <c r="A678" s="114"/>
      <c r="B678" s="112"/>
      <c r="C678" s="112"/>
      <c r="D678" s="115"/>
      <c r="E678" s="112"/>
      <c r="F678" s="116"/>
      <c r="G678" s="149"/>
      <c r="H678" s="13">
        <f>Table3[[#This Row],[Full time monthly cost]]*Table3[[#This Row],[PM financed by RHID]]</f>
        <v>0</v>
      </c>
      <c r="I678" s="149"/>
      <c r="J678" s="13">
        <f>Table3[[#This Row],[Full time monthly cost]]*Table3[[#This Row],[PM NOT financed by RHID]]</f>
        <v>0</v>
      </c>
      <c r="K678" s="147">
        <f>Table3[[#This Row],[PM financed by RHID]]+Table3[[#This Row],[PM NOT financed by RHID]]</f>
        <v>0</v>
      </c>
      <c r="L678" s="17">
        <f>Table3[[#This Row],[Total Staff Cost charged to RHID]]+Table3[[#This Row],[Partners contribution to Staff Cost]]</f>
        <v>0</v>
      </c>
      <c r="M678" s="110"/>
      <c r="N678" s="110"/>
      <c r="O678" s="14">
        <f>Table3[[#This Row],[Non-Staff Cost financed by RHID]]+Table3[[#This Row],[Non-Staff Cost NOT financed by RHID]]</f>
        <v>0</v>
      </c>
      <c r="P678" s="142"/>
      <c r="Q678" s="142"/>
    </row>
    <row r="679" spans="1:17" x14ac:dyDescent="0.35">
      <c r="A679" s="114"/>
      <c r="B679" s="112"/>
      <c r="C679" s="112"/>
      <c r="D679" s="115"/>
      <c r="E679" s="112"/>
      <c r="F679" s="116"/>
      <c r="G679" s="149"/>
      <c r="H679" s="13">
        <f>Table3[[#This Row],[Full time monthly cost]]*Table3[[#This Row],[PM financed by RHID]]</f>
        <v>0</v>
      </c>
      <c r="I679" s="149"/>
      <c r="J679" s="13">
        <f>Table3[[#This Row],[Full time monthly cost]]*Table3[[#This Row],[PM NOT financed by RHID]]</f>
        <v>0</v>
      </c>
      <c r="K679" s="147">
        <f>Table3[[#This Row],[PM financed by RHID]]+Table3[[#This Row],[PM NOT financed by RHID]]</f>
        <v>0</v>
      </c>
      <c r="L679" s="17">
        <f>Table3[[#This Row],[Total Staff Cost charged to RHID]]+Table3[[#This Row],[Partners contribution to Staff Cost]]</f>
        <v>0</v>
      </c>
      <c r="M679" s="110"/>
      <c r="N679" s="110"/>
      <c r="O679" s="14">
        <f>Table3[[#This Row],[Non-Staff Cost financed by RHID]]+Table3[[#This Row],[Non-Staff Cost NOT financed by RHID]]</f>
        <v>0</v>
      </c>
      <c r="P679" s="142"/>
      <c r="Q679" s="142"/>
    </row>
    <row r="680" spans="1:17" x14ac:dyDescent="0.35">
      <c r="A680" s="114"/>
      <c r="B680" s="112"/>
      <c r="C680" s="112"/>
      <c r="D680" s="115"/>
      <c r="E680" s="112"/>
      <c r="F680" s="116"/>
      <c r="G680" s="149"/>
      <c r="H680" s="13">
        <f>Table3[[#This Row],[Full time monthly cost]]*Table3[[#This Row],[PM financed by RHID]]</f>
        <v>0</v>
      </c>
      <c r="I680" s="149"/>
      <c r="J680" s="13">
        <f>Table3[[#This Row],[Full time monthly cost]]*Table3[[#This Row],[PM NOT financed by RHID]]</f>
        <v>0</v>
      </c>
      <c r="K680" s="147">
        <f>Table3[[#This Row],[PM financed by RHID]]+Table3[[#This Row],[PM NOT financed by RHID]]</f>
        <v>0</v>
      </c>
      <c r="L680" s="17">
        <f>Table3[[#This Row],[Total Staff Cost charged to RHID]]+Table3[[#This Row],[Partners contribution to Staff Cost]]</f>
        <v>0</v>
      </c>
      <c r="M680" s="110"/>
      <c r="N680" s="110"/>
      <c r="O680" s="14">
        <f>Table3[[#This Row],[Non-Staff Cost financed by RHID]]+Table3[[#This Row],[Non-Staff Cost NOT financed by RHID]]</f>
        <v>0</v>
      </c>
      <c r="P680" s="142"/>
      <c r="Q680" s="142"/>
    </row>
    <row r="681" spans="1:17" x14ac:dyDescent="0.35">
      <c r="A681" s="114"/>
      <c r="B681" s="112"/>
      <c r="C681" s="112"/>
      <c r="D681" s="115"/>
      <c r="E681" s="112"/>
      <c r="F681" s="116"/>
      <c r="G681" s="149"/>
      <c r="H681" s="13">
        <f>Table3[[#This Row],[Full time monthly cost]]*Table3[[#This Row],[PM financed by RHID]]</f>
        <v>0</v>
      </c>
      <c r="I681" s="149"/>
      <c r="J681" s="13">
        <f>Table3[[#This Row],[Full time monthly cost]]*Table3[[#This Row],[PM NOT financed by RHID]]</f>
        <v>0</v>
      </c>
      <c r="K681" s="147">
        <f>Table3[[#This Row],[PM financed by RHID]]+Table3[[#This Row],[PM NOT financed by RHID]]</f>
        <v>0</v>
      </c>
      <c r="L681" s="17">
        <f>Table3[[#This Row],[Total Staff Cost charged to RHID]]+Table3[[#This Row],[Partners contribution to Staff Cost]]</f>
        <v>0</v>
      </c>
      <c r="M681" s="110"/>
      <c r="N681" s="110"/>
      <c r="O681" s="14">
        <f>Table3[[#This Row],[Non-Staff Cost financed by RHID]]+Table3[[#This Row],[Non-Staff Cost NOT financed by RHID]]</f>
        <v>0</v>
      </c>
      <c r="P681" s="142"/>
      <c r="Q681" s="142"/>
    </row>
    <row r="682" spans="1:17" x14ac:dyDescent="0.35">
      <c r="A682" s="114"/>
      <c r="B682" s="112"/>
      <c r="C682" s="112"/>
      <c r="D682" s="115"/>
      <c r="E682" s="112"/>
      <c r="F682" s="116"/>
      <c r="G682" s="149"/>
      <c r="H682" s="13">
        <f>Table3[[#This Row],[Full time monthly cost]]*Table3[[#This Row],[PM financed by RHID]]</f>
        <v>0</v>
      </c>
      <c r="I682" s="149"/>
      <c r="J682" s="13">
        <f>Table3[[#This Row],[Full time monthly cost]]*Table3[[#This Row],[PM NOT financed by RHID]]</f>
        <v>0</v>
      </c>
      <c r="K682" s="147">
        <f>Table3[[#This Row],[PM financed by RHID]]+Table3[[#This Row],[PM NOT financed by RHID]]</f>
        <v>0</v>
      </c>
      <c r="L682" s="17">
        <f>Table3[[#This Row],[Total Staff Cost charged to RHID]]+Table3[[#This Row],[Partners contribution to Staff Cost]]</f>
        <v>0</v>
      </c>
      <c r="M682" s="110"/>
      <c r="N682" s="110"/>
      <c r="O682" s="14">
        <f>Table3[[#This Row],[Non-Staff Cost financed by RHID]]+Table3[[#This Row],[Non-Staff Cost NOT financed by RHID]]</f>
        <v>0</v>
      </c>
      <c r="P682" s="142"/>
      <c r="Q682" s="142"/>
    </row>
    <row r="683" spans="1:17" x14ac:dyDescent="0.35">
      <c r="A683" s="114"/>
      <c r="B683" s="112"/>
      <c r="C683" s="112"/>
      <c r="D683" s="115"/>
      <c r="E683" s="112"/>
      <c r="F683" s="116"/>
      <c r="G683" s="149"/>
      <c r="H683" s="13">
        <f>Table3[[#This Row],[Full time monthly cost]]*Table3[[#This Row],[PM financed by RHID]]</f>
        <v>0</v>
      </c>
      <c r="I683" s="149"/>
      <c r="J683" s="13">
        <f>Table3[[#This Row],[Full time monthly cost]]*Table3[[#This Row],[PM NOT financed by RHID]]</f>
        <v>0</v>
      </c>
      <c r="K683" s="147">
        <f>Table3[[#This Row],[PM financed by RHID]]+Table3[[#This Row],[PM NOT financed by RHID]]</f>
        <v>0</v>
      </c>
      <c r="L683" s="17">
        <f>Table3[[#This Row],[Total Staff Cost charged to RHID]]+Table3[[#This Row],[Partners contribution to Staff Cost]]</f>
        <v>0</v>
      </c>
      <c r="M683" s="110"/>
      <c r="N683" s="110"/>
      <c r="O683" s="14">
        <f>Table3[[#This Row],[Non-Staff Cost financed by RHID]]+Table3[[#This Row],[Non-Staff Cost NOT financed by RHID]]</f>
        <v>0</v>
      </c>
      <c r="P683" s="142"/>
      <c r="Q683" s="142"/>
    </row>
    <row r="684" spans="1:17" x14ac:dyDescent="0.35">
      <c r="A684" s="114"/>
      <c r="B684" s="112"/>
      <c r="C684" s="112"/>
      <c r="D684" s="115"/>
      <c r="E684" s="112"/>
      <c r="F684" s="116"/>
      <c r="G684" s="149"/>
      <c r="H684" s="13">
        <f>Table3[[#This Row],[Full time monthly cost]]*Table3[[#This Row],[PM financed by RHID]]</f>
        <v>0</v>
      </c>
      <c r="I684" s="149"/>
      <c r="J684" s="13">
        <f>Table3[[#This Row],[Full time monthly cost]]*Table3[[#This Row],[PM NOT financed by RHID]]</f>
        <v>0</v>
      </c>
      <c r="K684" s="147">
        <f>Table3[[#This Row],[PM financed by RHID]]+Table3[[#This Row],[PM NOT financed by RHID]]</f>
        <v>0</v>
      </c>
      <c r="L684" s="17">
        <f>Table3[[#This Row],[Total Staff Cost charged to RHID]]+Table3[[#This Row],[Partners contribution to Staff Cost]]</f>
        <v>0</v>
      </c>
      <c r="M684" s="110"/>
      <c r="N684" s="110"/>
      <c r="O684" s="14">
        <f>Table3[[#This Row],[Non-Staff Cost financed by RHID]]+Table3[[#This Row],[Non-Staff Cost NOT financed by RHID]]</f>
        <v>0</v>
      </c>
      <c r="P684" s="142"/>
      <c r="Q684" s="142"/>
    </row>
    <row r="685" spans="1:17" x14ac:dyDescent="0.35">
      <c r="A685" s="114"/>
      <c r="B685" s="112"/>
      <c r="C685" s="112"/>
      <c r="D685" s="115"/>
      <c r="E685" s="112"/>
      <c r="F685" s="116"/>
      <c r="G685" s="149"/>
      <c r="H685" s="13">
        <f>Table3[[#This Row],[Full time monthly cost]]*Table3[[#This Row],[PM financed by RHID]]</f>
        <v>0</v>
      </c>
      <c r="I685" s="149"/>
      <c r="J685" s="13">
        <f>Table3[[#This Row],[Full time monthly cost]]*Table3[[#This Row],[PM NOT financed by RHID]]</f>
        <v>0</v>
      </c>
      <c r="K685" s="147">
        <f>Table3[[#This Row],[PM financed by RHID]]+Table3[[#This Row],[PM NOT financed by RHID]]</f>
        <v>0</v>
      </c>
      <c r="L685" s="17">
        <f>Table3[[#This Row],[Total Staff Cost charged to RHID]]+Table3[[#This Row],[Partners contribution to Staff Cost]]</f>
        <v>0</v>
      </c>
      <c r="M685" s="110"/>
      <c r="N685" s="110"/>
      <c r="O685" s="14">
        <f>Table3[[#This Row],[Non-Staff Cost financed by RHID]]+Table3[[#This Row],[Non-Staff Cost NOT financed by RHID]]</f>
        <v>0</v>
      </c>
      <c r="P685" s="142"/>
      <c r="Q685" s="142"/>
    </row>
    <row r="686" spans="1:17" x14ac:dyDescent="0.35">
      <c r="A686" s="114"/>
      <c r="B686" s="112"/>
      <c r="C686" s="112"/>
      <c r="D686" s="115"/>
      <c r="E686" s="112"/>
      <c r="F686" s="116"/>
      <c r="G686" s="149"/>
      <c r="H686" s="13">
        <f>Table3[[#This Row],[Full time monthly cost]]*Table3[[#This Row],[PM financed by RHID]]</f>
        <v>0</v>
      </c>
      <c r="I686" s="149"/>
      <c r="J686" s="13">
        <f>Table3[[#This Row],[Full time monthly cost]]*Table3[[#This Row],[PM NOT financed by RHID]]</f>
        <v>0</v>
      </c>
      <c r="K686" s="147">
        <f>Table3[[#This Row],[PM financed by RHID]]+Table3[[#This Row],[PM NOT financed by RHID]]</f>
        <v>0</v>
      </c>
      <c r="L686" s="17">
        <f>Table3[[#This Row],[Total Staff Cost charged to RHID]]+Table3[[#This Row],[Partners contribution to Staff Cost]]</f>
        <v>0</v>
      </c>
      <c r="M686" s="110"/>
      <c r="N686" s="110"/>
      <c r="O686" s="14">
        <f>Table3[[#This Row],[Non-Staff Cost financed by RHID]]+Table3[[#This Row],[Non-Staff Cost NOT financed by RHID]]</f>
        <v>0</v>
      </c>
      <c r="P686" s="142"/>
      <c r="Q686" s="142"/>
    </row>
    <row r="687" spans="1:17" x14ac:dyDescent="0.35">
      <c r="A687" s="114"/>
      <c r="B687" s="112"/>
      <c r="C687" s="112"/>
      <c r="D687" s="115"/>
      <c r="E687" s="112"/>
      <c r="F687" s="116"/>
      <c r="G687" s="149"/>
      <c r="H687" s="13">
        <f>Table3[[#This Row],[Full time monthly cost]]*Table3[[#This Row],[PM financed by RHID]]</f>
        <v>0</v>
      </c>
      <c r="I687" s="149"/>
      <c r="J687" s="13">
        <f>Table3[[#This Row],[Full time monthly cost]]*Table3[[#This Row],[PM NOT financed by RHID]]</f>
        <v>0</v>
      </c>
      <c r="K687" s="147">
        <f>Table3[[#This Row],[PM financed by RHID]]+Table3[[#This Row],[PM NOT financed by RHID]]</f>
        <v>0</v>
      </c>
      <c r="L687" s="17">
        <f>Table3[[#This Row],[Total Staff Cost charged to RHID]]+Table3[[#This Row],[Partners contribution to Staff Cost]]</f>
        <v>0</v>
      </c>
      <c r="M687" s="110"/>
      <c r="N687" s="110"/>
      <c r="O687" s="14">
        <f>Table3[[#This Row],[Non-Staff Cost financed by RHID]]+Table3[[#This Row],[Non-Staff Cost NOT financed by RHID]]</f>
        <v>0</v>
      </c>
      <c r="P687" s="142"/>
      <c r="Q687" s="142"/>
    </row>
    <row r="688" spans="1:17" x14ac:dyDescent="0.35">
      <c r="A688" s="114"/>
      <c r="B688" s="112"/>
      <c r="C688" s="112"/>
      <c r="D688" s="115"/>
      <c r="E688" s="112"/>
      <c r="F688" s="116"/>
      <c r="G688" s="149"/>
      <c r="H688" s="13">
        <f>Table3[[#This Row],[Full time monthly cost]]*Table3[[#This Row],[PM financed by RHID]]</f>
        <v>0</v>
      </c>
      <c r="I688" s="149"/>
      <c r="J688" s="13">
        <f>Table3[[#This Row],[Full time monthly cost]]*Table3[[#This Row],[PM NOT financed by RHID]]</f>
        <v>0</v>
      </c>
      <c r="K688" s="147">
        <f>Table3[[#This Row],[PM financed by RHID]]+Table3[[#This Row],[PM NOT financed by RHID]]</f>
        <v>0</v>
      </c>
      <c r="L688" s="17">
        <f>Table3[[#This Row],[Total Staff Cost charged to RHID]]+Table3[[#This Row],[Partners contribution to Staff Cost]]</f>
        <v>0</v>
      </c>
      <c r="M688" s="110"/>
      <c r="N688" s="110"/>
      <c r="O688" s="14">
        <f>Table3[[#This Row],[Non-Staff Cost financed by RHID]]+Table3[[#This Row],[Non-Staff Cost NOT financed by RHID]]</f>
        <v>0</v>
      </c>
      <c r="P688" s="142"/>
      <c r="Q688" s="142"/>
    </row>
    <row r="689" spans="1:17" x14ac:dyDescent="0.35">
      <c r="A689" s="114"/>
      <c r="B689" s="112"/>
      <c r="C689" s="112"/>
      <c r="D689" s="115"/>
      <c r="E689" s="112"/>
      <c r="F689" s="116"/>
      <c r="G689" s="149"/>
      <c r="H689" s="13">
        <f>Table3[[#This Row],[Full time monthly cost]]*Table3[[#This Row],[PM financed by RHID]]</f>
        <v>0</v>
      </c>
      <c r="I689" s="149"/>
      <c r="J689" s="13">
        <f>Table3[[#This Row],[Full time monthly cost]]*Table3[[#This Row],[PM NOT financed by RHID]]</f>
        <v>0</v>
      </c>
      <c r="K689" s="147">
        <f>Table3[[#This Row],[PM financed by RHID]]+Table3[[#This Row],[PM NOT financed by RHID]]</f>
        <v>0</v>
      </c>
      <c r="L689" s="17">
        <f>Table3[[#This Row],[Total Staff Cost charged to RHID]]+Table3[[#This Row],[Partners contribution to Staff Cost]]</f>
        <v>0</v>
      </c>
      <c r="M689" s="110"/>
      <c r="N689" s="110"/>
      <c r="O689" s="14">
        <f>Table3[[#This Row],[Non-Staff Cost financed by RHID]]+Table3[[#This Row],[Non-Staff Cost NOT financed by RHID]]</f>
        <v>0</v>
      </c>
      <c r="P689" s="142"/>
      <c r="Q689" s="142"/>
    </row>
    <row r="690" spans="1:17" x14ac:dyDescent="0.35">
      <c r="A690" s="114"/>
      <c r="B690" s="112"/>
      <c r="C690" s="112"/>
      <c r="D690" s="115"/>
      <c r="E690" s="112"/>
      <c r="F690" s="116"/>
      <c r="G690" s="149"/>
      <c r="H690" s="13">
        <f>Table3[[#This Row],[Full time monthly cost]]*Table3[[#This Row],[PM financed by RHID]]</f>
        <v>0</v>
      </c>
      <c r="I690" s="149"/>
      <c r="J690" s="13">
        <f>Table3[[#This Row],[Full time monthly cost]]*Table3[[#This Row],[PM NOT financed by RHID]]</f>
        <v>0</v>
      </c>
      <c r="K690" s="147">
        <f>Table3[[#This Row],[PM financed by RHID]]+Table3[[#This Row],[PM NOT financed by RHID]]</f>
        <v>0</v>
      </c>
      <c r="L690" s="17">
        <f>Table3[[#This Row],[Total Staff Cost charged to RHID]]+Table3[[#This Row],[Partners contribution to Staff Cost]]</f>
        <v>0</v>
      </c>
      <c r="M690" s="110"/>
      <c r="N690" s="110"/>
      <c r="O690" s="14">
        <f>Table3[[#This Row],[Non-Staff Cost financed by RHID]]+Table3[[#This Row],[Non-Staff Cost NOT financed by RHID]]</f>
        <v>0</v>
      </c>
      <c r="P690" s="142"/>
      <c r="Q690" s="142"/>
    </row>
    <row r="691" spans="1:17" x14ac:dyDescent="0.35">
      <c r="A691" s="114"/>
      <c r="B691" s="112"/>
      <c r="C691" s="112"/>
      <c r="D691" s="115"/>
      <c r="E691" s="112"/>
      <c r="F691" s="116"/>
      <c r="G691" s="149"/>
      <c r="H691" s="13">
        <f>Table3[[#This Row],[Full time monthly cost]]*Table3[[#This Row],[PM financed by RHID]]</f>
        <v>0</v>
      </c>
      <c r="I691" s="149"/>
      <c r="J691" s="13">
        <f>Table3[[#This Row],[Full time monthly cost]]*Table3[[#This Row],[PM NOT financed by RHID]]</f>
        <v>0</v>
      </c>
      <c r="K691" s="147">
        <f>Table3[[#This Row],[PM financed by RHID]]+Table3[[#This Row],[PM NOT financed by RHID]]</f>
        <v>0</v>
      </c>
      <c r="L691" s="17">
        <f>Table3[[#This Row],[Total Staff Cost charged to RHID]]+Table3[[#This Row],[Partners contribution to Staff Cost]]</f>
        <v>0</v>
      </c>
      <c r="M691" s="110"/>
      <c r="N691" s="110"/>
      <c r="O691" s="14">
        <f>Table3[[#This Row],[Non-Staff Cost financed by RHID]]+Table3[[#This Row],[Non-Staff Cost NOT financed by RHID]]</f>
        <v>0</v>
      </c>
      <c r="P691" s="142"/>
      <c r="Q691" s="142"/>
    </row>
    <row r="692" spans="1:17" x14ac:dyDescent="0.35">
      <c r="A692" s="114"/>
      <c r="B692" s="112"/>
      <c r="C692" s="112"/>
      <c r="D692" s="115"/>
      <c r="E692" s="112"/>
      <c r="F692" s="116"/>
      <c r="G692" s="149"/>
      <c r="H692" s="13">
        <f>Table3[[#This Row],[Full time monthly cost]]*Table3[[#This Row],[PM financed by RHID]]</f>
        <v>0</v>
      </c>
      <c r="I692" s="149"/>
      <c r="J692" s="13">
        <f>Table3[[#This Row],[Full time monthly cost]]*Table3[[#This Row],[PM NOT financed by RHID]]</f>
        <v>0</v>
      </c>
      <c r="K692" s="147">
        <f>Table3[[#This Row],[PM financed by RHID]]+Table3[[#This Row],[PM NOT financed by RHID]]</f>
        <v>0</v>
      </c>
      <c r="L692" s="17">
        <f>Table3[[#This Row],[Total Staff Cost charged to RHID]]+Table3[[#This Row],[Partners contribution to Staff Cost]]</f>
        <v>0</v>
      </c>
      <c r="M692" s="110"/>
      <c r="N692" s="110"/>
      <c r="O692" s="14">
        <f>Table3[[#This Row],[Non-Staff Cost financed by RHID]]+Table3[[#This Row],[Non-Staff Cost NOT financed by RHID]]</f>
        <v>0</v>
      </c>
      <c r="P692" s="142"/>
      <c r="Q692" s="142"/>
    </row>
    <row r="693" spans="1:17" x14ac:dyDescent="0.35">
      <c r="A693" s="114"/>
      <c r="B693" s="112"/>
      <c r="C693" s="112"/>
      <c r="D693" s="115"/>
      <c r="E693" s="112"/>
      <c r="F693" s="116"/>
      <c r="G693" s="149"/>
      <c r="H693" s="13">
        <f>Table3[[#This Row],[Full time monthly cost]]*Table3[[#This Row],[PM financed by RHID]]</f>
        <v>0</v>
      </c>
      <c r="I693" s="149"/>
      <c r="J693" s="13">
        <f>Table3[[#This Row],[Full time monthly cost]]*Table3[[#This Row],[PM NOT financed by RHID]]</f>
        <v>0</v>
      </c>
      <c r="K693" s="147">
        <f>Table3[[#This Row],[PM financed by RHID]]+Table3[[#This Row],[PM NOT financed by RHID]]</f>
        <v>0</v>
      </c>
      <c r="L693" s="17">
        <f>Table3[[#This Row],[Total Staff Cost charged to RHID]]+Table3[[#This Row],[Partners contribution to Staff Cost]]</f>
        <v>0</v>
      </c>
      <c r="M693" s="110"/>
      <c r="N693" s="110"/>
      <c r="O693" s="14">
        <f>Table3[[#This Row],[Non-Staff Cost financed by RHID]]+Table3[[#This Row],[Non-Staff Cost NOT financed by RHID]]</f>
        <v>0</v>
      </c>
      <c r="P693" s="142"/>
      <c r="Q693" s="142"/>
    </row>
    <row r="694" spans="1:17" x14ac:dyDescent="0.35">
      <c r="A694" s="114"/>
      <c r="B694" s="112"/>
      <c r="C694" s="112"/>
      <c r="D694" s="115"/>
      <c r="E694" s="112"/>
      <c r="F694" s="116"/>
      <c r="G694" s="149"/>
      <c r="H694" s="13">
        <f>Table3[[#This Row],[Full time monthly cost]]*Table3[[#This Row],[PM financed by RHID]]</f>
        <v>0</v>
      </c>
      <c r="I694" s="149"/>
      <c r="J694" s="13">
        <f>Table3[[#This Row],[Full time monthly cost]]*Table3[[#This Row],[PM NOT financed by RHID]]</f>
        <v>0</v>
      </c>
      <c r="K694" s="147">
        <f>Table3[[#This Row],[PM financed by RHID]]+Table3[[#This Row],[PM NOT financed by RHID]]</f>
        <v>0</v>
      </c>
      <c r="L694" s="17">
        <f>Table3[[#This Row],[Total Staff Cost charged to RHID]]+Table3[[#This Row],[Partners contribution to Staff Cost]]</f>
        <v>0</v>
      </c>
      <c r="M694" s="110"/>
      <c r="N694" s="110"/>
      <c r="O694" s="14">
        <f>Table3[[#This Row],[Non-Staff Cost financed by RHID]]+Table3[[#This Row],[Non-Staff Cost NOT financed by RHID]]</f>
        <v>0</v>
      </c>
      <c r="P694" s="142"/>
      <c r="Q694" s="142"/>
    </row>
    <row r="695" spans="1:17" x14ac:dyDescent="0.35">
      <c r="A695" s="114"/>
      <c r="B695" s="112"/>
      <c r="C695" s="112"/>
      <c r="D695" s="115"/>
      <c r="E695" s="112"/>
      <c r="F695" s="116"/>
      <c r="G695" s="149"/>
      <c r="H695" s="13">
        <f>Table3[[#This Row],[Full time monthly cost]]*Table3[[#This Row],[PM financed by RHID]]</f>
        <v>0</v>
      </c>
      <c r="I695" s="149"/>
      <c r="J695" s="13">
        <f>Table3[[#This Row],[Full time monthly cost]]*Table3[[#This Row],[PM NOT financed by RHID]]</f>
        <v>0</v>
      </c>
      <c r="K695" s="147">
        <f>Table3[[#This Row],[PM financed by RHID]]+Table3[[#This Row],[PM NOT financed by RHID]]</f>
        <v>0</v>
      </c>
      <c r="L695" s="17">
        <f>Table3[[#This Row],[Total Staff Cost charged to RHID]]+Table3[[#This Row],[Partners contribution to Staff Cost]]</f>
        <v>0</v>
      </c>
      <c r="M695" s="110"/>
      <c r="N695" s="110"/>
      <c r="O695" s="14">
        <f>Table3[[#This Row],[Non-Staff Cost financed by RHID]]+Table3[[#This Row],[Non-Staff Cost NOT financed by RHID]]</f>
        <v>0</v>
      </c>
      <c r="P695" s="142"/>
      <c r="Q695" s="142"/>
    </row>
    <row r="696" spans="1:17" x14ac:dyDescent="0.35">
      <c r="A696" s="114"/>
      <c r="B696" s="112"/>
      <c r="C696" s="112"/>
      <c r="D696" s="115"/>
      <c r="E696" s="112"/>
      <c r="F696" s="116"/>
      <c r="G696" s="149"/>
      <c r="H696" s="13">
        <f>Table3[[#This Row],[Full time monthly cost]]*Table3[[#This Row],[PM financed by RHID]]</f>
        <v>0</v>
      </c>
      <c r="I696" s="149"/>
      <c r="J696" s="13">
        <f>Table3[[#This Row],[Full time monthly cost]]*Table3[[#This Row],[PM NOT financed by RHID]]</f>
        <v>0</v>
      </c>
      <c r="K696" s="147">
        <f>Table3[[#This Row],[PM financed by RHID]]+Table3[[#This Row],[PM NOT financed by RHID]]</f>
        <v>0</v>
      </c>
      <c r="L696" s="17">
        <f>Table3[[#This Row],[Total Staff Cost charged to RHID]]+Table3[[#This Row],[Partners contribution to Staff Cost]]</f>
        <v>0</v>
      </c>
      <c r="M696" s="110"/>
      <c r="N696" s="110"/>
      <c r="O696" s="14">
        <f>Table3[[#This Row],[Non-Staff Cost financed by RHID]]+Table3[[#This Row],[Non-Staff Cost NOT financed by RHID]]</f>
        <v>0</v>
      </c>
      <c r="P696" s="142"/>
      <c r="Q696" s="142"/>
    </row>
    <row r="697" spans="1:17" x14ac:dyDescent="0.35">
      <c r="A697" s="114"/>
      <c r="B697" s="112"/>
      <c r="C697" s="112"/>
      <c r="D697" s="115"/>
      <c r="E697" s="112"/>
      <c r="F697" s="116"/>
      <c r="G697" s="149"/>
      <c r="H697" s="13">
        <f>Table3[[#This Row],[Full time monthly cost]]*Table3[[#This Row],[PM financed by RHID]]</f>
        <v>0</v>
      </c>
      <c r="I697" s="149"/>
      <c r="J697" s="13">
        <f>Table3[[#This Row],[Full time monthly cost]]*Table3[[#This Row],[PM NOT financed by RHID]]</f>
        <v>0</v>
      </c>
      <c r="K697" s="147">
        <f>Table3[[#This Row],[PM financed by RHID]]+Table3[[#This Row],[PM NOT financed by RHID]]</f>
        <v>0</v>
      </c>
      <c r="L697" s="17">
        <f>Table3[[#This Row],[Total Staff Cost charged to RHID]]+Table3[[#This Row],[Partners contribution to Staff Cost]]</f>
        <v>0</v>
      </c>
      <c r="M697" s="110"/>
      <c r="N697" s="110"/>
      <c r="O697" s="14">
        <f>Table3[[#This Row],[Non-Staff Cost financed by RHID]]+Table3[[#This Row],[Non-Staff Cost NOT financed by RHID]]</f>
        <v>0</v>
      </c>
      <c r="P697" s="142"/>
      <c r="Q697" s="142"/>
    </row>
    <row r="698" spans="1:17" x14ac:dyDescent="0.35">
      <c r="A698" s="114"/>
      <c r="B698" s="112"/>
      <c r="C698" s="112"/>
      <c r="D698" s="115"/>
      <c r="E698" s="112"/>
      <c r="F698" s="116"/>
      <c r="G698" s="149"/>
      <c r="H698" s="13">
        <f>Table3[[#This Row],[Full time monthly cost]]*Table3[[#This Row],[PM financed by RHID]]</f>
        <v>0</v>
      </c>
      <c r="I698" s="149"/>
      <c r="J698" s="13">
        <f>Table3[[#This Row],[Full time monthly cost]]*Table3[[#This Row],[PM NOT financed by RHID]]</f>
        <v>0</v>
      </c>
      <c r="K698" s="147">
        <f>Table3[[#This Row],[PM financed by RHID]]+Table3[[#This Row],[PM NOT financed by RHID]]</f>
        <v>0</v>
      </c>
      <c r="L698" s="17">
        <f>Table3[[#This Row],[Total Staff Cost charged to RHID]]+Table3[[#This Row],[Partners contribution to Staff Cost]]</f>
        <v>0</v>
      </c>
      <c r="M698" s="110"/>
      <c r="N698" s="110"/>
      <c r="O698" s="14">
        <f>Table3[[#This Row],[Non-Staff Cost financed by RHID]]+Table3[[#This Row],[Non-Staff Cost NOT financed by RHID]]</f>
        <v>0</v>
      </c>
      <c r="P698" s="142"/>
      <c r="Q698" s="142"/>
    </row>
    <row r="699" spans="1:17" x14ac:dyDescent="0.35">
      <c r="A699" s="114"/>
      <c r="B699" s="112"/>
      <c r="C699" s="112"/>
      <c r="D699" s="115"/>
      <c r="E699" s="112"/>
      <c r="F699" s="116"/>
      <c r="G699" s="149"/>
      <c r="H699" s="13">
        <f>Table3[[#This Row],[Full time monthly cost]]*Table3[[#This Row],[PM financed by RHID]]</f>
        <v>0</v>
      </c>
      <c r="I699" s="149"/>
      <c r="J699" s="13">
        <f>Table3[[#This Row],[Full time monthly cost]]*Table3[[#This Row],[PM NOT financed by RHID]]</f>
        <v>0</v>
      </c>
      <c r="K699" s="147">
        <f>Table3[[#This Row],[PM financed by RHID]]+Table3[[#This Row],[PM NOT financed by RHID]]</f>
        <v>0</v>
      </c>
      <c r="L699" s="17">
        <f>Table3[[#This Row],[Total Staff Cost charged to RHID]]+Table3[[#This Row],[Partners contribution to Staff Cost]]</f>
        <v>0</v>
      </c>
      <c r="M699" s="110"/>
      <c r="N699" s="110"/>
      <c r="O699" s="14">
        <f>Table3[[#This Row],[Non-Staff Cost financed by RHID]]+Table3[[#This Row],[Non-Staff Cost NOT financed by RHID]]</f>
        <v>0</v>
      </c>
      <c r="P699" s="142"/>
      <c r="Q699" s="142"/>
    </row>
    <row r="700" spans="1:17" x14ac:dyDescent="0.35">
      <c r="A700" s="114"/>
      <c r="B700" s="112"/>
      <c r="C700" s="112"/>
      <c r="D700" s="115"/>
      <c r="E700" s="112"/>
      <c r="F700" s="116"/>
      <c r="G700" s="149"/>
      <c r="H700" s="13">
        <f>Table3[[#This Row],[Full time monthly cost]]*Table3[[#This Row],[PM financed by RHID]]</f>
        <v>0</v>
      </c>
      <c r="I700" s="149"/>
      <c r="J700" s="13">
        <f>Table3[[#This Row],[Full time monthly cost]]*Table3[[#This Row],[PM NOT financed by RHID]]</f>
        <v>0</v>
      </c>
      <c r="K700" s="147">
        <f>Table3[[#This Row],[PM financed by RHID]]+Table3[[#This Row],[PM NOT financed by RHID]]</f>
        <v>0</v>
      </c>
      <c r="L700" s="17">
        <f>Table3[[#This Row],[Total Staff Cost charged to RHID]]+Table3[[#This Row],[Partners contribution to Staff Cost]]</f>
        <v>0</v>
      </c>
      <c r="M700" s="110"/>
      <c r="N700" s="110"/>
      <c r="O700" s="14">
        <f>Table3[[#This Row],[Non-Staff Cost financed by RHID]]+Table3[[#This Row],[Non-Staff Cost NOT financed by RHID]]</f>
        <v>0</v>
      </c>
      <c r="P700" s="142"/>
      <c r="Q700" s="142"/>
    </row>
    <row r="701" spans="1:17" x14ac:dyDescent="0.35">
      <c r="A701" s="114"/>
      <c r="B701" s="112"/>
      <c r="C701" s="112"/>
      <c r="D701" s="115"/>
      <c r="E701" s="112"/>
      <c r="F701" s="116"/>
      <c r="G701" s="149"/>
      <c r="H701" s="13">
        <f>Table3[[#This Row],[Full time monthly cost]]*Table3[[#This Row],[PM financed by RHID]]</f>
        <v>0</v>
      </c>
      <c r="I701" s="149"/>
      <c r="J701" s="13">
        <f>Table3[[#This Row],[Full time monthly cost]]*Table3[[#This Row],[PM NOT financed by RHID]]</f>
        <v>0</v>
      </c>
      <c r="K701" s="147">
        <f>Table3[[#This Row],[PM financed by RHID]]+Table3[[#This Row],[PM NOT financed by RHID]]</f>
        <v>0</v>
      </c>
      <c r="L701" s="17">
        <f>Table3[[#This Row],[Total Staff Cost charged to RHID]]+Table3[[#This Row],[Partners contribution to Staff Cost]]</f>
        <v>0</v>
      </c>
      <c r="M701" s="110"/>
      <c r="N701" s="110"/>
      <c r="O701" s="14">
        <f>Table3[[#This Row],[Non-Staff Cost financed by RHID]]+Table3[[#This Row],[Non-Staff Cost NOT financed by RHID]]</f>
        <v>0</v>
      </c>
      <c r="P701" s="142"/>
      <c r="Q701" s="142"/>
    </row>
    <row r="702" spans="1:17" x14ac:dyDescent="0.35">
      <c r="A702" s="114"/>
      <c r="B702" s="112"/>
      <c r="C702" s="112"/>
      <c r="D702" s="115"/>
      <c r="E702" s="112"/>
      <c r="F702" s="116"/>
      <c r="G702" s="149"/>
      <c r="H702" s="13">
        <f>Table3[[#This Row],[Full time monthly cost]]*Table3[[#This Row],[PM financed by RHID]]</f>
        <v>0</v>
      </c>
      <c r="I702" s="149"/>
      <c r="J702" s="13">
        <f>Table3[[#This Row],[Full time monthly cost]]*Table3[[#This Row],[PM NOT financed by RHID]]</f>
        <v>0</v>
      </c>
      <c r="K702" s="147">
        <f>Table3[[#This Row],[PM financed by RHID]]+Table3[[#This Row],[PM NOT financed by RHID]]</f>
        <v>0</v>
      </c>
      <c r="L702" s="17">
        <f>Table3[[#This Row],[Total Staff Cost charged to RHID]]+Table3[[#This Row],[Partners contribution to Staff Cost]]</f>
        <v>0</v>
      </c>
      <c r="M702" s="110"/>
      <c r="N702" s="110"/>
      <c r="O702" s="14">
        <f>Table3[[#This Row],[Non-Staff Cost financed by RHID]]+Table3[[#This Row],[Non-Staff Cost NOT financed by RHID]]</f>
        <v>0</v>
      </c>
      <c r="P702" s="142"/>
      <c r="Q702" s="142"/>
    </row>
    <row r="703" spans="1:17" x14ac:dyDescent="0.35">
      <c r="A703" s="114"/>
      <c r="B703" s="112"/>
      <c r="C703" s="112"/>
      <c r="D703" s="115"/>
      <c r="E703" s="112"/>
      <c r="F703" s="116"/>
      <c r="G703" s="149"/>
      <c r="H703" s="13">
        <f>Table3[[#This Row],[Full time monthly cost]]*Table3[[#This Row],[PM financed by RHID]]</f>
        <v>0</v>
      </c>
      <c r="I703" s="149"/>
      <c r="J703" s="13">
        <f>Table3[[#This Row],[Full time monthly cost]]*Table3[[#This Row],[PM NOT financed by RHID]]</f>
        <v>0</v>
      </c>
      <c r="K703" s="147">
        <f>Table3[[#This Row],[PM financed by RHID]]+Table3[[#This Row],[PM NOT financed by RHID]]</f>
        <v>0</v>
      </c>
      <c r="L703" s="17">
        <f>Table3[[#This Row],[Total Staff Cost charged to RHID]]+Table3[[#This Row],[Partners contribution to Staff Cost]]</f>
        <v>0</v>
      </c>
      <c r="M703" s="110"/>
      <c r="N703" s="110"/>
      <c r="O703" s="14">
        <f>Table3[[#This Row],[Non-Staff Cost financed by RHID]]+Table3[[#This Row],[Non-Staff Cost NOT financed by RHID]]</f>
        <v>0</v>
      </c>
      <c r="P703" s="142"/>
      <c r="Q703" s="142"/>
    </row>
    <row r="704" spans="1:17" x14ac:dyDescent="0.35">
      <c r="A704" s="114"/>
      <c r="B704" s="112"/>
      <c r="C704" s="112"/>
      <c r="D704" s="115"/>
      <c r="E704" s="112"/>
      <c r="F704" s="116"/>
      <c r="G704" s="149"/>
      <c r="H704" s="13">
        <f>Table3[[#This Row],[Full time monthly cost]]*Table3[[#This Row],[PM financed by RHID]]</f>
        <v>0</v>
      </c>
      <c r="I704" s="149"/>
      <c r="J704" s="13">
        <f>Table3[[#This Row],[Full time monthly cost]]*Table3[[#This Row],[PM NOT financed by RHID]]</f>
        <v>0</v>
      </c>
      <c r="K704" s="147">
        <f>Table3[[#This Row],[PM financed by RHID]]+Table3[[#This Row],[PM NOT financed by RHID]]</f>
        <v>0</v>
      </c>
      <c r="L704" s="17">
        <f>Table3[[#This Row],[Total Staff Cost charged to RHID]]+Table3[[#This Row],[Partners contribution to Staff Cost]]</f>
        <v>0</v>
      </c>
      <c r="M704" s="110"/>
      <c r="N704" s="110"/>
      <c r="O704" s="14">
        <f>Table3[[#This Row],[Non-Staff Cost financed by RHID]]+Table3[[#This Row],[Non-Staff Cost NOT financed by RHID]]</f>
        <v>0</v>
      </c>
      <c r="P704" s="142"/>
      <c r="Q704" s="142"/>
    </row>
    <row r="705" spans="1:17" x14ac:dyDescent="0.35">
      <c r="A705" s="114"/>
      <c r="B705" s="112"/>
      <c r="C705" s="112"/>
      <c r="D705" s="115"/>
      <c r="E705" s="112"/>
      <c r="F705" s="116"/>
      <c r="G705" s="149"/>
      <c r="H705" s="13">
        <f>Table3[[#This Row],[Full time monthly cost]]*Table3[[#This Row],[PM financed by RHID]]</f>
        <v>0</v>
      </c>
      <c r="I705" s="149"/>
      <c r="J705" s="13">
        <f>Table3[[#This Row],[Full time monthly cost]]*Table3[[#This Row],[PM NOT financed by RHID]]</f>
        <v>0</v>
      </c>
      <c r="K705" s="147">
        <f>Table3[[#This Row],[PM financed by RHID]]+Table3[[#This Row],[PM NOT financed by RHID]]</f>
        <v>0</v>
      </c>
      <c r="L705" s="17">
        <f>Table3[[#This Row],[Total Staff Cost charged to RHID]]+Table3[[#This Row],[Partners contribution to Staff Cost]]</f>
        <v>0</v>
      </c>
      <c r="M705" s="110"/>
      <c r="N705" s="110"/>
      <c r="O705" s="14">
        <f>Table3[[#This Row],[Non-Staff Cost financed by RHID]]+Table3[[#This Row],[Non-Staff Cost NOT financed by RHID]]</f>
        <v>0</v>
      </c>
      <c r="P705" s="142"/>
      <c r="Q705" s="142"/>
    </row>
    <row r="706" spans="1:17" x14ac:dyDescent="0.35">
      <c r="A706" s="114"/>
      <c r="B706" s="112"/>
      <c r="C706" s="112"/>
      <c r="D706" s="115"/>
      <c r="E706" s="112"/>
      <c r="F706" s="116"/>
      <c r="G706" s="149"/>
      <c r="H706" s="13">
        <f>Table3[[#This Row],[Full time monthly cost]]*Table3[[#This Row],[PM financed by RHID]]</f>
        <v>0</v>
      </c>
      <c r="I706" s="149"/>
      <c r="J706" s="13">
        <f>Table3[[#This Row],[Full time monthly cost]]*Table3[[#This Row],[PM NOT financed by RHID]]</f>
        <v>0</v>
      </c>
      <c r="K706" s="147">
        <f>Table3[[#This Row],[PM financed by RHID]]+Table3[[#This Row],[PM NOT financed by RHID]]</f>
        <v>0</v>
      </c>
      <c r="L706" s="17">
        <f>Table3[[#This Row],[Total Staff Cost charged to RHID]]+Table3[[#This Row],[Partners contribution to Staff Cost]]</f>
        <v>0</v>
      </c>
      <c r="M706" s="110"/>
      <c r="N706" s="110"/>
      <c r="O706" s="14">
        <f>Table3[[#This Row],[Non-Staff Cost financed by RHID]]+Table3[[#This Row],[Non-Staff Cost NOT financed by RHID]]</f>
        <v>0</v>
      </c>
      <c r="P706" s="142"/>
      <c r="Q706" s="142"/>
    </row>
    <row r="707" spans="1:17" x14ac:dyDescent="0.35">
      <c r="A707" s="114"/>
      <c r="B707" s="112"/>
      <c r="C707" s="112"/>
      <c r="D707" s="115"/>
      <c r="E707" s="112"/>
      <c r="F707" s="116"/>
      <c r="G707" s="149"/>
      <c r="H707" s="13">
        <f>Table3[[#This Row],[Full time monthly cost]]*Table3[[#This Row],[PM financed by RHID]]</f>
        <v>0</v>
      </c>
      <c r="I707" s="149"/>
      <c r="J707" s="13">
        <f>Table3[[#This Row],[Full time monthly cost]]*Table3[[#This Row],[PM NOT financed by RHID]]</f>
        <v>0</v>
      </c>
      <c r="K707" s="147">
        <f>Table3[[#This Row],[PM financed by RHID]]+Table3[[#This Row],[PM NOT financed by RHID]]</f>
        <v>0</v>
      </c>
      <c r="L707" s="17">
        <f>Table3[[#This Row],[Total Staff Cost charged to RHID]]+Table3[[#This Row],[Partners contribution to Staff Cost]]</f>
        <v>0</v>
      </c>
      <c r="M707" s="110"/>
      <c r="N707" s="110"/>
      <c r="O707" s="14">
        <f>Table3[[#This Row],[Non-Staff Cost financed by RHID]]+Table3[[#This Row],[Non-Staff Cost NOT financed by RHID]]</f>
        <v>0</v>
      </c>
      <c r="P707" s="142"/>
      <c r="Q707" s="142"/>
    </row>
    <row r="708" spans="1:17" x14ac:dyDescent="0.35">
      <c r="A708" s="114"/>
      <c r="B708" s="112"/>
      <c r="C708" s="112"/>
      <c r="D708" s="115"/>
      <c r="E708" s="112"/>
      <c r="F708" s="116"/>
      <c r="G708" s="149"/>
      <c r="H708" s="13">
        <f>Table3[[#This Row],[Full time monthly cost]]*Table3[[#This Row],[PM financed by RHID]]</f>
        <v>0</v>
      </c>
      <c r="I708" s="149"/>
      <c r="J708" s="13">
        <f>Table3[[#This Row],[Full time monthly cost]]*Table3[[#This Row],[PM NOT financed by RHID]]</f>
        <v>0</v>
      </c>
      <c r="K708" s="147">
        <f>Table3[[#This Row],[PM financed by RHID]]+Table3[[#This Row],[PM NOT financed by RHID]]</f>
        <v>0</v>
      </c>
      <c r="L708" s="17">
        <f>Table3[[#This Row],[Total Staff Cost charged to RHID]]+Table3[[#This Row],[Partners contribution to Staff Cost]]</f>
        <v>0</v>
      </c>
      <c r="M708" s="110"/>
      <c r="N708" s="110"/>
      <c r="O708" s="14">
        <f>Table3[[#This Row],[Non-Staff Cost financed by RHID]]+Table3[[#This Row],[Non-Staff Cost NOT financed by RHID]]</f>
        <v>0</v>
      </c>
      <c r="P708" s="142"/>
      <c r="Q708" s="142"/>
    </row>
    <row r="709" spans="1:17" x14ac:dyDescent="0.35">
      <c r="A709" s="114"/>
      <c r="B709" s="112"/>
      <c r="C709" s="112"/>
      <c r="D709" s="115"/>
      <c r="E709" s="112"/>
      <c r="F709" s="116"/>
      <c r="G709" s="149"/>
      <c r="H709" s="13">
        <f>Table3[[#This Row],[Full time monthly cost]]*Table3[[#This Row],[PM financed by RHID]]</f>
        <v>0</v>
      </c>
      <c r="I709" s="149"/>
      <c r="J709" s="13">
        <f>Table3[[#This Row],[Full time monthly cost]]*Table3[[#This Row],[PM NOT financed by RHID]]</f>
        <v>0</v>
      </c>
      <c r="K709" s="147">
        <f>Table3[[#This Row],[PM financed by RHID]]+Table3[[#This Row],[PM NOT financed by RHID]]</f>
        <v>0</v>
      </c>
      <c r="L709" s="17">
        <f>Table3[[#This Row],[Total Staff Cost charged to RHID]]+Table3[[#This Row],[Partners contribution to Staff Cost]]</f>
        <v>0</v>
      </c>
      <c r="M709" s="110"/>
      <c r="N709" s="110"/>
      <c r="O709" s="14">
        <f>Table3[[#This Row],[Non-Staff Cost financed by RHID]]+Table3[[#This Row],[Non-Staff Cost NOT financed by RHID]]</f>
        <v>0</v>
      </c>
      <c r="P709" s="142"/>
      <c r="Q709" s="142"/>
    </row>
    <row r="710" spans="1:17" x14ac:dyDescent="0.35">
      <c r="A710" s="114"/>
      <c r="B710" s="112"/>
      <c r="C710" s="112"/>
      <c r="D710" s="115"/>
      <c r="E710" s="112"/>
      <c r="F710" s="116"/>
      <c r="G710" s="149"/>
      <c r="H710" s="13">
        <f>Table3[[#This Row],[Full time monthly cost]]*Table3[[#This Row],[PM financed by RHID]]</f>
        <v>0</v>
      </c>
      <c r="I710" s="149"/>
      <c r="J710" s="13">
        <f>Table3[[#This Row],[Full time monthly cost]]*Table3[[#This Row],[PM NOT financed by RHID]]</f>
        <v>0</v>
      </c>
      <c r="K710" s="147">
        <f>Table3[[#This Row],[PM financed by RHID]]+Table3[[#This Row],[PM NOT financed by RHID]]</f>
        <v>0</v>
      </c>
      <c r="L710" s="17">
        <f>Table3[[#This Row],[Total Staff Cost charged to RHID]]+Table3[[#This Row],[Partners contribution to Staff Cost]]</f>
        <v>0</v>
      </c>
      <c r="M710" s="110"/>
      <c r="N710" s="110"/>
      <c r="O710" s="14">
        <f>Table3[[#This Row],[Non-Staff Cost financed by RHID]]+Table3[[#This Row],[Non-Staff Cost NOT financed by RHID]]</f>
        <v>0</v>
      </c>
      <c r="P710" s="142"/>
      <c r="Q710" s="142"/>
    </row>
    <row r="711" spans="1:17" x14ac:dyDescent="0.35">
      <c r="A711" s="114"/>
      <c r="B711" s="112"/>
      <c r="C711" s="112"/>
      <c r="D711" s="115"/>
      <c r="E711" s="112"/>
      <c r="F711" s="116"/>
      <c r="G711" s="149"/>
      <c r="H711" s="13">
        <f>Table3[[#This Row],[Full time monthly cost]]*Table3[[#This Row],[PM financed by RHID]]</f>
        <v>0</v>
      </c>
      <c r="I711" s="149"/>
      <c r="J711" s="13">
        <f>Table3[[#This Row],[Full time monthly cost]]*Table3[[#This Row],[PM NOT financed by RHID]]</f>
        <v>0</v>
      </c>
      <c r="K711" s="147">
        <f>Table3[[#This Row],[PM financed by RHID]]+Table3[[#This Row],[PM NOT financed by RHID]]</f>
        <v>0</v>
      </c>
      <c r="L711" s="17">
        <f>Table3[[#This Row],[Total Staff Cost charged to RHID]]+Table3[[#This Row],[Partners contribution to Staff Cost]]</f>
        <v>0</v>
      </c>
      <c r="M711" s="110"/>
      <c r="N711" s="110"/>
      <c r="O711" s="14">
        <f>Table3[[#This Row],[Non-Staff Cost financed by RHID]]+Table3[[#This Row],[Non-Staff Cost NOT financed by RHID]]</f>
        <v>0</v>
      </c>
      <c r="P711" s="142"/>
      <c r="Q711" s="142"/>
    </row>
    <row r="712" spans="1:17" x14ac:dyDescent="0.35">
      <c r="A712" s="114"/>
      <c r="B712" s="112"/>
      <c r="C712" s="112"/>
      <c r="D712" s="115"/>
      <c r="E712" s="112"/>
      <c r="F712" s="116"/>
      <c r="G712" s="149"/>
      <c r="H712" s="13">
        <f>Table3[[#This Row],[Full time monthly cost]]*Table3[[#This Row],[PM financed by RHID]]</f>
        <v>0</v>
      </c>
      <c r="I712" s="149"/>
      <c r="J712" s="13">
        <f>Table3[[#This Row],[Full time monthly cost]]*Table3[[#This Row],[PM NOT financed by RHID]]</f>
        <v>0</v>
      </c>
      <c r="K712" s="147">
        <f>Table3[[#This Row],[PM financed by RHID]]+Table3[[#This Row],[PM NOT financed by RHID]]</f>
        <v>0</v>
      </c>
      <c r="L712" s="17">
        <f>Table3[[#This Row],[Total Staff Cost charged to RHID]]+Table3[[#This Row],[Partners contribution to Staff Cost]]</f>
        <v>0</v>
      </c>
      <c r="M712" s="110"/>
      <c r="N712" s="110"/>
      <c r="O712" s="14">
        <f>Table3[[#This Row],[Non-Staff Cost financed by RHID]]+Table3[[#This Row],[Non-Staff Cost NOT financed by RHID]]</f>
        <v>0</v>
      </c>
      <c r="P712" s="142"/>
      <c r="Q712" s="142"/>
    </row>
    <row r="713" spans="1:17" x14ac:dyDescent="0.35">
      <c r="A713" s="114"/>
      <c r="B713" s="112"/>
      <c r="C713" s="112"/>
      <c r="D713" s="115"/>
      <c r="E713" s="112"/>
      <c r="F713" s="116"/>
      <c r="G713" s="149"/>
      <c r="H713" s="13">
        <f>Table3[[#This Row],[Full time monthly cost]]*Table3[[#This Row],[PM financed by RHID]]</f>
        <v>0</v>
      </c>
      <c r="I713" s="149"/>
      <c r="J713" s="13">
        <f>Table3[[#This Row],[Full time monthly cost]]*Table3[[#This Row],[PM NOT financed by RHID]]</f>
        <v>0</v>
      </c>
      <c r="K713" s="147">
        <f>Table3[[#This Row],[PM financed by RHID]]+Table3[[#This Row],[PM NOT financed by RHID]]</f>
        <v>0</v>
      </c>
      <c r="L713" s="17">
        <f>Table3[[#This Row],[Total Staff Cost charged to RHID]]+Table3[[#This Row],[Partners contribution to Staff Cost]]</f>
        <v>0</v>
      </c>
      <c r="M713" s="110"/>
      <c r="N713" s="110"/>
      <c r="O713" s="14">
        <f>Table3[[#This Row],[Non-Staff Cost financed by RHID]]+Table3[[#This Row],[Non-Staff Cost NOT financed by RHID]]</f>
        <v>0</v>
      </c>
      <c r="P713" s="142"/>
      <c r="Q713" s="142"/>
    </row>
    <row r="714" spans="1:17" x14ac:dyDescent="0.35">
      <c r="A714" s="114"/>
      <c r="B714" s="112"/>
      <c r="C714" s="112"/>
      <c r="D714" s="115"/>
      <c r="E714" s="112"/>
      <c r="F714" s="116"/>
      <c r="G714" s="149"/>
      <c r="H714" s="13">
        <f>Table3[[#This Row],[Full time monthly cost]]*Table3[[#This Row],[PM financed by RHID]]</f>
        <v>0</v>
      </c>
      <c r="I714" s="149"/>
      <c r="J714" s="13">
        <f>Table3[[#This Row],[Full time monthly cost]]*Table3[[#This Row],[PM NOT financed by RHID]]</f>
        <v>0</v>
      </c>
      <c r="K714" s="147">
        <f>Table3[[#This Row],[PM financed by RHID]]+Table3[[#This Row],[PM NOT financed by RHID]]</f>
        <v>0</v>
      </c>
      <c r="L714" s="17">
        <f>Table3[[#This Row],[Total Staff Cost charged to RHID]]+Table3[[#This Row],[Partners contribution to Staff Cost]]</f>
        <v>0</v>
      </c>
      <c r="M714" s="110"/>
      <c r="N714" s="110"/>
      <c r="O714" s="14">
        <f>Table3[[#This Row],[Non-Staff Cost financed by RHID]]+Table3[[#This Row],[Non-Staff Cost NOT financed by RHID]]</f>
        <v>0</v>
      </c>
      <c r="P714" s="142"/>
      <c r="Q714" s="142"/>
    </row>
    <row r="715" spans="1:17" x14ac:dyDescent="0.35">
      <c r="A715" s="114"/>
      <c r="B715" s="112"/>
      <c r="C715" s="112"/>
      <c r="D715" s="115"/>
      <c r="E715" s="112"/>
      <c r="F715" s="116"/>
      <c r="G715" s="149"/>
      <c r="H715" s="13">
        <f>Table3[[#This Row],[Full time monthly cost]]*Table3[[#This Row],[PM financed by RHID]]</f>
        <v>0</v>
      </c>
      <c r="I715" s="149"/>
      <c r="J715" s="13">
        <f>Table3[[#This Row],[Full time monthly cost]]*Table3[[#This Row],[PM NOT financed by RHID]]</f>
        <v>0</v>
      </c>
      <c r="K715" s="147">
        <f>Table3[[#This Row],[PM financed by RHID]]+Table3[[#This Row],[PM NOT financed by RHID]]</f>
        <v>0</v>
      </c>
      <c r="L715" s="17">
        <f>Table3[[#This Row],[Total Staff Cost charged to RHID]]+Table3[[#This Row],[Partners contribution to Staff Cost]]</f>
        <v>0</v>
      </c>
      <c r="M715" s="110"/>
      <c r="N715" s="110"/>
      <c r="O715" s="14">
        <f>Table3[[#This Row],[Non-Staff Cost financed by RHID]]+Table3[[#This Row],[Non-Staff Cost NOT financed by RHID]]</f>
        <v>0</v>
      </c>
      <c r="P715" s="142"/>
      <c r="Q715" s="142"/>
    </row>
    <row r="716" spans="1:17" x14ac:dyDescent="0.35">
      <c r="A716" s="114"/>
      <c r="B716" s="112"/>
      <c r="C716" s="112"/>
      <c r="D716" s="115"/>
      <c r="E716" s="112"/>
      <c r="F716" s="116"/>
      <c r="G716" s="149"/>
      <c r="H716" s="13">
        <f>Table3[[#This Row],[Full time monthly cost]]*Table3[[#This Row],[PM financed by RHID]]</f>
        <v>0</v>
      </c>
      <c r="I716" s="149"/>
      <c r="J716" s="13">
        <f>Table3[[#This Row],[Full time monthly cost]]*Table3[[#This Row],[PM NOT financed by RHID]]</f>
        <v>0</v>
      </c>
      <c r="K716" s="147">
        <f>Table3[[#This Row],[PM financed by RHID]]+Table3[[#This Row],[PM NOT financed by RHID]]</f>
        <v>0</v>
      </c>
      <c r="L716" s="17">
        <f>Table3[[#This Row],[Total Staff Cost charged to RHID]]+Table3[[#This Row],[Partners contribution to Staff Cost]]</f>
        <v>0</v>
      </c>
      <c r="M716" s="110"/>
      <c r="N716" s="110"/>
      <c r="O716" s="14">
        <f>Table3[[#This Row],[Non-Staff Cost financed by RHID]]+Table3[[#This Row],[Non-Staff Cost NOT financed by RHID]]</f>
        <v>0</v>
      </c>
      <c r="P716" s="142"/>
      <c r="Q716" s="142"/>
    </row>
    <row r="717" spans="1:17" x14ac:dyDescent="0.35">
      <c r="A717" s="114"/>
      <c r="B717" s="112"/>
      <c r="C717" s="112"/>
      <c r="D717" s="115"/>
      <c r="E717" s="112"/>
      <c r="F717" s="116"/>
      <c r="G717" s="149"/>
      <c r="H717" s="13">
        <f>Table3[[#This Row],[Full time monthly cost]]*Table3[[#This Row],[PM financed by RHID]]</f>
        <v>0</v>
      </c>
      <c r="I717" s="149"/>
      <c r="J717" s="13">
        <f>Table3[[#This Row],[Full time monthly cost]]*Table3[[#This Row],[PM NOT financed by RHID]]</f>
        <v>0</v>
      </c>
      <c r="K717" s="147">
        <f>Table3[[#This Row],[PM financed by RHID]]+Table3[[#This Row],[PM NOT financed by RHID]]</f>
        <v>0</v>
      </c>
      <c r="L717" s="17">
        <f>Table3[[#This Row],[Total Staff Cost charged to RHID]]+Table3[[#This Row],[Partners contribution to Staff Cost]]</f>
        <v>0</v>
      </c>
      <c r="M717" s="110"/>
      <c r="N717" s="110"/>
      <c r="O717" s="14">
        <f>Table3[[#This Row],[Non-Staff Cost financed by RHID]]+Table3[[#This Row],[Non-Staff Cost NOT financed by RHID]]</f>
        <v>0</v>
      </c>
      <c r="P717" s="142"/>
      <c r="Q717" s="142"/>
    </row>
    <row r="718" spans="1:17" x14ac:dyDescent="0.35">
      <c r="A718" s="114"/>
      <c r="B718" s="112"/>
      <c r="C718" s="112"/>
      <c r="D718" s="115"/>
      <c r="E718" s="112"/>
      <c r="F718" s="116"/>
      <c r="G718" s="149"/>
      <c r="H718" s="13">
        <f>Table3[[#This Row],[Full time monthly cost]]*Table3[[#This Row],[PM financed by RHID]]</f>
        <v>0</v>
      </c>
      <c r="I718" s="149"/>
      <c r="J718" s="13">
        <f>Table3[[#This Row],[Full time monthly cost]]*Table3[[#This Row],[PM NOT financed by RHID]]</f>
        <v>0</v>
      </c>
      <c r="K718" s="147">
        <f>Table3[[#This Row],[PM financed by RHID]]+Table3[[#This Row],[PM NOT financed by RHID]]</f>
        <v>0</v>
      </c>
      <c r="L718" s="17">
        <f>Table3[[#This Row],[Total Staff Cost charged to RHID]]+Table3[[#This Row],[Partners contribution to Staff Cost]]</f>
        <v>0</v>
      </c>
      <c r="M718" s="110"/>
      <c r="N718" s="110"/>
      <c r="O718" s="14">
        <f>Table3[[#This Row],[Non-Staff Cost financed by RHID]]+Table3[[#This Row],[Non-Staff Cost NOT financed by RHID]]</f>
        <v>0</v>
      </c>
      <c r="P718" s="142"/>
      <c r="Q718" s="142"/>
    </row>
    <row r="719" spans="1:17" x14ac:dyDescent="0.35">
      <c r="A719" s="114"/>
      <c r="B719" s="112"/>
      <c r="C719" s="112"/>
      <c r="D719" s="115"/>
      <c r="E719" s="112"/>
      <c r="F719" s="116"/>
      <c r="G719" s="149"/>
      <c r="H719" s="13">
        <f>Table3[[#This Row],[Full time monthly cost]]*Table3[[#This Row],[PM financed by RHID]]</f>
        <v>0</v>
      </c>
      <c r="I719" s="149"/>
      <c r="J719" s="13">
        <f>Table3[[#This Row],[Full time monthly cost]]*Table3[[#This Row],[PM NOT financed by RHID]]</f>
        <v>0</v>
      </c>
      <c r="K719" s="147">
        <f>Table3[[#This Row],[PM financed by RHID]]+Table3[[#This Row],[PM NOT financed by RHID]]</f>
        <v>0</v>
      </c>
      <c r="L719" s="17">
        <f>Table3[[#This Row],[Total Staff Cost charged to RHID]]+Table3[[#This Row],[Partners contribution to Staff Cost]]</f>
        <v>0</v>
      </c>
      <c r="M719" s="110"/>
      <c r="N719" s="110"/>
      <c r="O719" s="14">
        <f>Table3[[#This Row],[Non-Staff Cost financed by RHID]]+Table3[[#This Row],[Non-Staff Cost NOT financed by RHID]]</f>
        <v>0</v>
      </c>
      <c r="P719" s="142"/>
      <c r="Q719" s="142"/>
    </row>
    <row r="720" spans="1:17" x14ac:dyDescent="0.35">
      <c r="A720" s="114"/>
      <c r="B720" s="112"/>
      <c r="C720" s="112"/>
      <c r="D720" s="115"/>
      <c r="E720" s="112"/>
      <c r="F720" s="116"/>
      <c r="G720" s="149"/>
      <c r="H720" s="13">
        <f>Table3[[#This Row],[Full time monthly cost]]*Table3[[#This Row],[PM financed by RHID]]</f>
        <v>0</v>
      </c>
      <c r="I720" s="149"/>
      <c r="J720" s="13">
        <f>Table3[[#This Row],[Full time monthly cost]]*Table3[[#This Row],[PM NOT financed by RHID]]</f>
        <v>0</v>
      </c>
      <c r="K720" s="147">
        <f>Table3[[#This Row],[PM financed by RHID]]+Table3[[#This Row],[PM NOT financed by RHID]]</f>
        <v>0</v>
      </c>
      <c r="L720" s="17">
        <f>Table3[[#This Row],[Total Staff Cost charged to RHID]]+Table3[[#This Row],[Partners contribution to Staff Cost]]</f>
        <v>0</v>
      </c>
      <c r="M720" s="110"/>
      <c r="N720" s="110"/>
      <c r="O720" s="14">
        <f>Table3[[#This Row],[Non-Staff Cost financed by RHID]]+Table3[[#This Row],[Non-Staff Cost NOT financed by RHID]]</f>
        <v>0</v>
      </c>
      <c r="P720" s="142"/>
      <c r="Q720" s="142"/>
    </row>
    <row r="721" spans="1:17" x14ac:dyDescent="0.35">
      <c r="A721" s="114"/>
      <c r="B721" s="112"/>
      <c r="C721" s="112"/>
      <c r="D721" s="115"/>
      <c r="E721" s="112"/>
      <c r="F721" s="116"/>
      <c r="G721" s="149"/>
      <c r="H721" s="13">
        <f>Table3[[#This Row],[Full time monthly cost]]*Table3[[#This Row],[PM financed by RHID]]</f>
        <v>0</v>
      </c>
      <c r="I721" s="149"/>
      <c r="J721" s="13">
        <f>Table3[[#This Row],[Full time monthly cost]]*Table3[[#This Row],[PM NOT financed by RHID]]</f>
        <v>0</v>
      </c>
      <c r="K721" s="147">
        <f>Table3[[#This Row],[PM financed by RHID]]+Table3[[#This Row],[PM NOT financed by RHID]]</f>
        <v>0</v>
      </c>
      <c r="L721" s="17">
        <f>Table3[[#This Row],[Total Staff Cost charged to RHID]]+Table3[[#This Row],[Partners contribution to Staff Cost]]</f>
        <v>0</v>
      </c>
      <c r="M721" s="110"/>
      <c r="N721" s="110"/>
      <c r="O721" s="14">
        <f>Table3[[#This Row],[Non-Staff Cost financed by RHID]]+Table3[[#This Row],[Non-Staff Cost NOT financed by RHID]]</f>
        <v>0</v>
      </c>
      <c r="P721" s="142"/>
      <c r="Q721" s="142"/>
    </row>
    <row r="722" spans="1:17" x14ac:dyDescent="0.35">
      <c r="A722" s="114"/>
      <c r="B722" s="112"/>
      <c r="C722" s="112"/>
      <c r="D722" s="115"/>
      <c r="E722" s="112"/>
      <c r="F722" s="116"/>
      <c r="G722" s="149"/>
      <c r="H722" s="13">
        <f>Table3[[#This Row],[Full time monthly cost]]*Table3[[#This Row],[PM financed by RHID]]</f>
        <v>0</v>
      </c>
      <c r="I722" s="149"/>
      <c r="J722" s="13">
        <f>Table3[[#This Row],[Full time monthly cost]]*Table3[[#This Row],[PM NOT financed by RHID]]</f>
        <v>0</v>
      </c>
      <c r="K722" s="147">
        <f>Table3[[#This Row],[PM financed by RHID]]+Table3[[#This Row],[PM NOT financed by RHID]]</f>
        <v>0</v>
      </c>
      <c r="L722" s="17">
        <f>Table3[[#This Row],[Total Staff Cost charged to RHID]]+Table3[[#This Row],[Partners contribution to Staff Cost]]</f>
        <v>0</v>
      </c>
      <c r="M722" s="110"/>
      <c r="N722" s="110"/>
      <c r="O722" s="14">
        <f>Table3[[#This Row],[Non-Staff Cost financed by RHID]]+Table3[[#This Row],[Non-Staff Cost NOT financed by RHID]]</f>
        <v>0</v>
      </c>
      <c r="P722" s="142"/>
      <c r="Q722" s="142"/>
    </row>
    <row r="723" spans="1:17" x14ac:dyDescent="0.35">
      <c r="A723" s="114"/>
      <c r="B723" s="112"/>
      <c r="C723" s="112"/>
      <c r="D723" s="115"/>
      <c r="E723" s="112"/>
      <c r="F723" s="116"/>
      <c r="G723" s="149"/>
      <c r="H723" s="13">
        <f>Table3[[#This Row],[Full time monthly cost]]*Table3[[#This Row],[PM financed by RHID]]</f>
        <v>0</v>
      </c>
      <c r="I723" s="149"/>
      <c r="J723" s="13">
        <f>Table3[[#This Row],[Full time monthly cost]]*Table3[[#This Row],[PM NOT financed by RHID]]</f>
        <v>0</v>
      </c>
      <c r="K723" s="147">
        <f>Table3[[#This Row],[PM financed by RHID]]+Table3[[#This Row],[PM NOT financed by RHID]]</f>
        <v>0</v>
      </c>
      <c r="L723" s="17">
        <f>Table3[[#This Row],[Total Staff Cost charged to RHID]]+Table3[[#This Row],[Partners contribution to Staff Cost]]</f>
        <v>0</v>
      </c>
      <c r="M723" s="110"/>
      <c r="N723" s="110"/>
      <c r="O723" s="14">
        <f>Table3[[#This Row],[Non-Staff Cost financed by RHID]]+Table3[[#This Row],[Non-Staff Cost NOT financed by RHID]]</f>
        <v>0</v>
      </c>
      <c r="P723" s="142"/>
      <c r="Q723" s="142"/>
    </row>
    <row r="724" spans="1:17" x14ac:dyDescent="0.35">
      <c r="A724" s="114"/>
      <c r="B724" s="112"/>
      <c r="C724" s="112"/>
      <c r="D724" s="115"/>
      <c r="E724" s="112"/>
      <c r="F724" s="116"/>
      <c r="G724" s="149"/>
      <c r="H724" s="13">
        <f>Table3[[#This Row],[Full time monthly cost]]*Table3[[#This Row],[PM financed by RHID]]</f>
        <v>0</v>
      </c>
      <c r="I724" s="149"/>
      <c r="J724" s="13">
        <f>Table3[[#This Row],[Full time monthly cost]]*Table3[[#This Row],[PM NOT financed by RHID]]</f>
        <v>0</v>
      </c>
      <c r="K724" s="147">
        <f>Table3[[#This Row],[PM financed by RHID]]+Table3[[#This Row],[PM NOT financed by RHID]]</f>
        <v>0</v>
      </c>
      <c r="L724" s="17">
        <f>Table3[[#This Row],[Total Staff Cost charged to RHID]]+Table3[[#This Row],[Partners contribution to Staff Cost]]</f>
        <v>0</v>
      </c>
      <c r="M724" s="110"/>
      <c r="N724" s="110"/>
      <c r="O724" s="14">
        <f>Table3[[#This Row],[Non-Staff Cost financed by RHID]]+Table3[[#This Row],[Non-Staff Cost NOT financed by RHID]]</f>
        <v>0</v>
      </c>
      <c r="P724" s="142"/>
      <c r="Q724" s="142"/>
    </row>
    <row r="725" spans="1:17" x14ac:dyDescent="0.35">
      <c r="A725" s="114"/>
      <c r="B725" s="112"/>
      <c r="C725" s="112"/>
      <c r="D725" s="115"/>
      <c r="E725" s="112"/>
      <c r="F725" s="116"/>
      <c r="G725" s="149"/>
      <c r="H725" s="13">
        <f>Table3[[#This Row],[Full time monthly cost]]*Table3[[#This Row],[PM financed by RHID]]</f>
        <v>0</v>
      </c>
      <c r="I725" s="149"/>
      <c r="J725" s="13">
        <f>Table3[[#This Row],[Full time monthly cost]]*Table3[[#This Row],[PM NOT financed by RHID]]</f>
        <v>0</v>
      </c>
      <c r="K725" s="147">
        <f>Table3[[#This Row],[PM financed by RHID]]+Table3[[#This Row],[PM NOT financed by RHID]]</f>
        <v>0</v>
      </c>
      <c r="L725" s="17">
        <f>Table3[[#This Row],[Total Staff Cost charged to RHID]]+Table3[[#This Row],[Partners contribution to Staff Cost]]</f>
        <v>0</v>
      </c>
      <c r="M725" s="110"/>
      <c r="N725" s="110"/>
      <c r="O725" s="14">
        <f>Table3[[#This Row],[Non-Staff Cost financed by RHID]]+Table3[[#This Row],[Non-Staff Cost NOT financed by RHID]]</f>
        <v>0</v>
      </c>
      <c r="P725" s="142"/>
      <c r="Q725" s="142"/>
    </row>
    <row r="726" spans="1:17" x14ac:dyDescent="0.35">
      <c r="A726" s="114"/>
      <c r="B726" s="112"/>
      <c r="C726" s="112"/>
      <c r="D726" s="115"/>
      <c r="E726" s="112"/>
      <c r="F726" s="116"/>
      <c r="G726" s="149"/>
      <c r="H726" s="13">
        <f>Table3[[#This Row],[Full time monthly cost]]*Table3[[#This Row],[PM financed by RHID]]</f>
        <v>0</v>
      </c>
      <c r="I726" s="149"/>
      <c r="J726" s="13">
        <f>Table3[[#This Row],[Full time monthly cost]]*Table3[[#This Row],[PM NOT financed by RHID]]</f>
        <v>0</v>
      </c>
      <c r="K726" s="147">
        <f>Table3[[#This Row],[PM financed by RHID]]+Table3[[#This Row],[PM NOT financed by RHID]]</f>
        <v>0</v>
      </c>
      <c r="L726" s="17">
        <f>Table3[[#This Row],[Total Staff Cost charged to RHID]]+Table3[[#This Row],[Partners contribution to Staff Cost]]</f>
        <v>0</v>
      </c>
      <c r="M726" s="110"/>
      <c r="N726" s="110"/>
      <c r="O726" s="14">
        <f>Table3[[#This Row],[Non-Staff Cost financed by RHID]]+Table3[[#This Row],[Non-Staff Cost NOT financed by RHID]]</f>
        <v>0</v>
      </c>
      <c r="P726" s="142"/>
      <c r="Q726" s="142"/>
    </row>
    <row r="727" spans="1:17" x14ac:dyDescent="0.35">
      <c r="A727" s="114"/>
      <c r="B727" s="112"/>
      <c r="C727" s="112"/>
      <c r="D727" s="115"/>
      <c r="E727" s="112"/>
      <c r="F727" s="116"/>
      <c r="G727" s="149"/>
      <c r="H727" s="13">
        <f>Table3[[#This Row],[Full time monthly cost]]*Table3[[#This Row],[PM financed by RHID]]</f>
        <v>0</v>
      </c>
      <c r="I727" s="149"/>
      <c r="J727" s="13">
        <f>Table3[[#This Row],[Full time monthly cost]]*Table3[[#This Row],[PM NOT financed by RHID]]</f>
        <v>0</v>
      </c>
      <c r="K727" s="147">
        <f>Table3[[#This Row],[PM financed by RHID]]+Table3[[#This Row],[PM NOT financed by RHID]]</f>
        <v>0</v>
      </c>
      <c r="L727" s="17">
        <f>Table3[[#This Row],[Total Staff Cost charged to RHID]]+Table3[[#This Row],[Partners contribution to Staff Cost]]</f>
        <v>0</v>
      </c>
      <c r="M727" s="110"/>
      <c r="N727" s="110"/>
      <c r="O727" s="14">
        <f>Table3[[#This Row],[Non-Staff Cost financed by RHID]]+Table3[[#This Row],[Non-Staff Cost NOT financed by RHID]]</f>
        <v>0</v>
      </c>
      <c r="P727" s="142"/>
      <c r="Q727" s="142"/>
    </row>
    <row r="728" spans="1:17" x14ac:dyDescent="0.35">
      <c r="A728" s="114"/>
      <c r="B728" s="112"/>
      <c r="C728" s="112"/>
      <c r="D728" s="115"/>
      <c r="E728" s="112"/>
      <c r="F728" s="116"/>
      <c r="G728" s="149"/>
      <c r="H728" s="13">
        <f>Table3[[#This Row],[Full time monthly cost]]*Table3[[#This Row],[PM financed by RHID]]</f>
        <v>0</v>
      </c>
      <c r="I728" s="149"/>
      <c r="J728" s="13">
        <f>Table3[[#This Row],[Full time monthly cost]]*Table3[[#This Row],[PM NOT financed by RHID]]</f>
        <v>0</v>
      </c>
      <c r="K728" s="147">
        <f>Table3[[#This Row],[PM financed by RHID]]+Table3[[#This Row],[PM NOT financed by RHID]]</f>
        <v>0</v>
      </c>
      <c r="L728" s="17">
        <f>Table3[[#This Row],[Total Staff Cost charged to RHID]]+Table3[[#This Row],[Partners contribution to Staff Cost]]</f>
        <v>0</v>
      </c>
      <c r="M728" s="110"/>
      <c r="N728" s="110"/>
      <c r="O728" s="14">
        <f>Table3[[#This Row],[Non-Staff Cost financed by RHID]]+Table3[[#This Row],[Non-Staff Cost NOT financed by RHID]]</f>
        <v>0</v>
      </c>
      <c r="P728" s="142"/>
      <c r="Q728" s="142"/>
    </row>
    <row r="729" spans="1:17" x14ac:dyDescent="0.35">
      <c r="A729" s="114"/>
      <c r="B729" s="112"/>
      <c r="C729" s="112"/>
      <c r="D729" s="115"/>
      <c r="E729" s="112"/>
      <c r="F729" s="116"/>
      <c r="G729" s="149"/>
      <c r="H729" s="13">
        <f>Table3[[#This Row],[Full time monthly cost]]*Table3[[#This Row],[PM financed by RHID]]</f>
        <v>0</v>
      </c>
      <c r="I729" s="149"/>
      <c r="J729" s="13">
        <f>Table3[[#This Row],[Full time monthly cost]]*Table3[[#This Row],[PM NOT financed by RHID]]</f>
        <v>0</v>
      </c>
      <c r="K729" s="147">
        <f>Table3[[#This Row],[PM financed by RHID]]+Table3[[#This Row],[PM NOT financed by RHID]]</f>
        <v>0</v>
      </c>
      <c r="L729" s="17">
        <f>Table3[[#This Row],[Total Staff Cost charged to RHID]]+Table3[[#This Row],[Partners contribution to Staff Cost]]</f>
        <v>0</v>
      </c>
      <c r="M729" s="110"/>
      <c r="N729" s="110"/>
      <c r="O729" s="14">
        <f>Table3[[#This Row],[Non-Staff Cost financed by RHID]]+Table3[[#This Row],[Non-Staff Cost NOT financed by RHID]]</f>
        <v>0</v>
      </c>
      <c r="P729" s="142"/>
      <c r="Q729" s="142"/>
    </row>
    <row r="730" spans="1:17" x14ac:dyDescent="0.35">
      <c r="A730" s="114"/>
      <c r="B730" s="112"/>
      <c r="C730" s="112"/>
      <c r="D730" s="115"/>
      <c r="E730" s="112"/>
      <c r="F730" s="116"/>
      <c r="G730" s="149"/>
      <c r="H730" s="13">
        <f>Table3[[#This Row],[Full time monthly cost]]*Table3[[#This Row],[PM financed by RHID]]</f>
        <v>0</v>
      </c>
      <c r="I730" s="149"/>
      <c r="J730" s="13">
        <f>Table3[[#This Row],[Full time monthly cost]]*Table3[[#This Row],[PM NOT financed by RHID]]</f>
        <v>0</v>
      </c>
      <c r="K730" s="147">
        <f>Table3[[#This Row],[PM financed by RHID]]+Table3[[#This Row],[PM NOT financed by RHID]]</f>
        <v>0</v>
      </c>
      <c r="L730" s="17">
        <f>Table3[[#This Row],[Total Staff Cost charged to RHID]]+Table3[[#This Row],[Partners contribution to Staff Cost]]</f>
        <v>0</v>
      </c>
      <c r="M730" s="110"/>
      <c r="N730" s="110"/>
      <c r="O730" s="14">
        <f>Table3[[#This Row],[Non-Staff Cost financed by RHID]]+Table3[[#This Row],[Non-Staff Cost NOT financed by RHID]]</f>
        <v>0</v>
      </c>
      <c r="P730" s="142"/>
      <c r="Q730" s="142"/>
    </row>
    <row r="731" spans="1:17" x14ac:dyDescent="0.35">
      <c r="A731" s="114"/>
      <c r="B731" s="112"/>
      <c r="C731" s="112"/>
      <c r="D731" s="115"/>
      <c r="E731" s="112"/>
      <c r="F731" s="116"/>
      <c r="G731" s="149"/>
      <c r="H731" s="13">
        <f>Table3[[#This Row],[Full time monthly cost]]*Table3[[#This Row],[PM financed by RHID]]</f>
        <v>0</v>
      </c>
      <c r="I731" s="149"/>
      <c r="J731" s="13">
        <f>Table3[[#This Row],[Full time monthly cost]]*Table3[[#This Row],[PM NOT financed by RHID]]</f>
        <v>0</v>
      </c>
      <c r="K731" s="147">
        <f>Table3[[#This Row],[PM financed by RHID]]+Table3[[#This Row],[PM NOT financed by RHID]]</f>
        <v>0</v>
      </c>
      <c r="L731" s="17">
        <f>Table3[[#This Row],[Total Staff Cost charged to RHID]]+Table3[[#This Row],[Partners contribution to Staff Cost]]</f>
        <v>0</v>
      </c>
      <c r="M731" s="110"/>
      <c r="N731" s="110"/>
      <c r="O731" s="14">
        <f>Table3[[#This Row],[Non-Staff Cost financed by RHID]]+Table3[[#This Row],[Non-Staff Cost NOT financed by RHID]]</f>
        <v>0</v>
      </c>
      <c r="P731" s="142"/>
      <c r="Q731" s="142"/>
    </row>
    <row r="732" spans="1:17" x14ac:dyDescent="0.35">
      <c r="A732" s="114"/>
      <c r="B732" s="112"/>
      <c r="C732" s="112"/>
      <c r="D732" s="115"/>
      <c r="E732" s="112"/>
      <c r="F732" s="116"/>
      <c r="G732" s="149"/>
      <c r="H732" s="13">
        <f>Table3[[#This Row],[Full time monthly cost]]*Table3[[#This Row],[PM financed by RHID]]</f>
        <v>0</v>
      </c>
      <c r="I732" s="149"/>
      <c r="J732" s="13">
        <f>Table3[[#This Row],[Full time monthly cost]]*Table3[[#This Row],[PM NOT financed by RHID]]</f>
        <v>0</v>
      </c>
      <c r="K732" s="147">
        <f>Table3[[#This Row],[PM financed by RHID]]+Table3[[#This Row],[PM NOT financed by RHID]]</f>
        <v>0</v>
      </c>
      <c r="L732" s="17">
        <f>Table3[[#This Row],[Total Staff Cost charged to RHID]]+Table3[[#This Row],[Partners contribution to Staff Cost]]</f>
        <v>0</v>
      </c>
      <c r="M732" s="110"/>
      <c r="N732" s="110"/>
      <c r="O732" s="14">
        <f>Table3[[#This Row],[Non-Staff Cost financed by RHID]]+Table3[[#This Row],[Non-Staff Cost NOT financed by RHID]]</f>
        <v>0</v>
      </c>
      <c r="P732" s="142"/>
      <c r="Q732" s="142"/>
    </row>
    <row r="733" spans="1:17" x14ac:dyDescent="0.35">
      <c r="A733" s="114"/>
      <c r="B733" s="112"/>
      <c r="C733" s="112"/>
      <c r="D733" s="115"/>
      <c r="E733" s="112"/>
      <c r="F733" s="116"/>
      <c r="G733" s="149"/>
      <c r="H733" s="13">
        <f>Table3[[#This Row],[Full time monthly cost]]*Table3[[#This Row],[PM financed by RHID]]</f>
        <v>0</v>
      </c>
      <c r="I733" s="149"/>
      <c r="J733" s="13">
        <f>Table3[[#This Row],[Full time monthly cost]]*Table3[[#This Row],[PM NOT financed by RHID]]</f>
        <v>0</v>
      </c>
      <c r="K733" s="147">
        <f>Table3[[#This Row],[PM financed by RHID]]+Table3[[#This Row],[PM NOT financed by RHID]]</f>
        <v>0</v>
      </c>
      <c r="L733" s="17">
        <f>Table3[[#This Row],[Total Staff Cost charged to RHID]]+Table3[[#This Row],[Partners contribution to Staff Cost]]</f>
        <v>0</v>
      </c>
      <c r="M733" s="110"/>
      <c r="N733" s="110"/>
      <c r="O733" s="14">
        <f>Table3[[#This Row],[Non-Staff Cost financed by RHID]]+Table3[[#This Row],[Non-Staff Cost NOT financed by RHID]]</f>
        <v>0</v>
      </c>
      <c r="P733" s="142"/>
      <c r="Q733" s="142"/>
    </row>
    <row r="734" spans="1:17" x14ac:dyDescent="0.35">
      <c r="A734" s="114"/>
      <c r="B734" s="112"/>
      <c r="C734" s="112"/>
      <c r="D734" s="115"/>
      <c r="E734" s="112"/>
      <c r="F734" s="116"/>
      <c r="G734" s="149"/>
      <c r="H734" s="13">
        <f>Table3[[#This Row],[Full time monthly cost]]*Table3[[#This Row],[PM financed by RHID]]</f>
        <v>0</v>
      </c>
      <c r="I734" s="149"/>
      <c r="J734" s="13">
        <f>Table3[[#This Row],[Full time monthly cost]]*Table3[[#This Row],[PM NOT financed by RHID]]</f>
        <v>0</v>
      </c>
      <c r="K734" s="147">
        <f>Table3[[#This Row],[PM financed by RHID]]+Table3[[#This Row],[PM NOT financed by RHID]]</f>
        <v>0</v>
      </c>
      <c r="L734" s="17">
        <f>Table3[[#This Row],[Total Staff Cost charged to RHID]]+Table3[[#This Row],[Partners contribution to Staff Cost]]</f>
        <v>0</v>
      </c>
      <c r="M734" s="110"/>
      <c r="N734" s="110"/>
      <c r="O734" s="14">
        <f>Table3[[#This Row],[Non-Staff Cost financed by RHID]]+Table3[[#This Row],[Non-Staff Cost NOT financed by RHID]]</f>
        <v>0</v>
      </c>
      <c r="P734" s="142"/>
      <c r="Q734" s="142"/>
    </row>
    <row r="735" spans="1:17" x14ac:dyDescent="0.35">
      <c r="A735" s="114"/>
      <c r="B735" s="112"/>
      <c r="C735" s="112"/>
      <c r="D735" s="115"/>
      <c r="E735" s="112"/>
      <c r="F735" s="116"/>
      <c r="G735" s="149"/>
      <c r="H735" s="13">
        <f>Table3[[#This Row],[Full time monthly cost]]*Table3[[#This Row],[PM financed by RHID]]</f>
        <v>0</v>
      </c>
      <c r="I735" s="149"/>
      <c r="J735" s="13">
        <f>Table3[[#This Row],[Full time monthly cost]]*Table3[[#This Row],[PM NOT financed by RHID]]</f>
        <v>0</v>
      </c>
      <c r="K735" s="147">
        <f>Table3[[#This Row],[PM financed by RHID]]+Table3[[#This Row],[PM NOT financed by RHID]]</f>
        <v>0</v>
      </c>
      <c r="L735" s="17">
        <f>Table3[[#This Row],[Total Staff Cost charged to RHID]]+Table3[[#This Row],[Partners contribution to Staff Cost]]</f>
        <v>0</v>
      </c>
      <c r="M735" s="110"/>
      <c r="N735" s="110"/>
      <c r="O735" s="14">
        <f>Table3[[#This Row],[Non-Staff Cost financed by RHID]]+Table3[[#This Row],[Non-Staff Cost NOT financed by RHID]]</f>
        <v>0</v>
      </c>
      <c r="P735" s="142"/>
      <c r="Q735" s="142"/>
    </row>
    <row r="736" spans="1:17" x14ac:dyDescent="0.35">
      <c r="A736" s="114"/>
      <c r="B736" s="112"/>
      <c r="C736" s="112"/>
      <c r="D736" s="115"/>
      <c r="E736" s="112"/>
      <c r="F736" s="116"/>
      <c r="G736" s="149"/>
      <c r="H736" s="13">
        <f>Table3[[#This Row],[Full time monthly cost]]*Table3[[#This Row],[PM financed by RHID]]</f>
        <v>0</v>
      </c>
      <c r="I736" s="149"/>
      <c r="J736" s="13">
        <f>Table3[[#This Row],[Full time monthly cost]]*Table3[[#This Row],[PM NOT financed by RHID]]</f>
        <v>0</v>
      </c>
      <c r="K736" s="147">
        <f>Table3[[#This Row],[PM financed by RHID]]+Table3[[#This Row],[PM NOT financed by RHID]]</f>
        <v>0</v>
      </c>
      <c r="L736" s="17">
        <f>Table3[[#This Row],[Total Staff Cost charged to RHID]]+Table3[[#This Row],[Partners contribution to Staff Cost]]</f>
        <v>0</v>
      </c>
      <c r="M736" s="110"/>
      <c r="N736" s="110"/>
      <c r="O736" s="14">
        <f>Table3[[#This Row],[Non-Staff Cost financed by RHID]]+Table3[[#This Row],[Non-Staff Cost NOT financed by RHID]]</f>
        <v>0</v>
      </c>
      <c r="P736" s="142"/>
      <c r="Q736" s="142"/>
    </row>
    <row r="737" spans="1:17" x14ac:dyDescent="0.35">
      <c r="A737" s="114"/>
      <c r="B737" s="112"/>
      <c r="C737" s="112"/>
      <c r="D737" s="115"/>
      <c r="E737" s="112"/>
      <c r="F737" s="116"/>
      <c r="G737" s="149"/>
      <c r="H737" s="13">
        <f>Table3[[#This Row],[Full time monthly cost]]*Table3[[#This Row],[PM financed by RHID]]</f>
        <v>0</v>
      </c>
      <c r="I737" s="149"/>
      <c r="J737" s="13">
        <f>Table3[[#This Row],[Full time monthly cost]]*Table3[[#This Row],[PM NOT financed by RHID]]</f>
        <v>0</v>
      </c>
      <c r="K737" s="147">
        <f>Table3[[#This Row],[PM financed by RHID]]+Table3[[#This Row],[PM NOT financed by RHID]]</f>
        <v>0</v>
      </c>
      <c r="L737" s="17">
        <f>Table3[[#This Row],[Total Staff Cost charged to RHID]]+Table3[[#This Row],[Partners contribution to Staff Cost]]</f>
        <v>0</v>
      </c>
      <c r="M737" s="110"/>
      <c r="N737" s="110"/>
      <c r="O737" s="14">
        <f>Table3[[#This Row],[Non-Staff Cost financed by RHID]]+Table3[[#This Row],[Non-Staff Cost NOT financed by RHID]]</f>
        <v>0</v>
      </c>
      <c r="P737" s="142"/>
      <c r="Q737" s="142"/>
    </row>
    <row r="738" spans="1:17" x14ac:dyDescent="0.35">
      <c r="A738" s="114"/>
      <c r="B738" s="112"/>
      <c r="C738" s="112"/>
      <c r="D738" s="115"/>
      <c r="E738" s="112"/>
      <c r="F738" s="116"/>
      <c r="G738" s="149"/>
      <c r="H738" s="13">
        <f>Table3[[#This Row],[Full time monthly cost]]*Table3[[#This Row],[PM financed by RHID]]</f>
        <v>0</v>
      </c>
      <c r="I738" s="149"/>
      <c r="J738" s="13">
        <f>Table3[[#This Row],[Full time monthly cost]]*Table3[[#This Row],[PM NOT financed by RHID]]</f>
        <v>0</v>
      </c>
      <c r="K738" s="147">
        <f>Table3[[#This Row],[PM financed by RHID]]+Table3[[#This Row],[PM NOT financed by RHID]]</f>
        <v>0</v>
      </c>
      <c r="L738" s="17">
        <f>Table3[[#This Row],[Total Staff Cost charged to RHID]]+Table3[[#This Row],[Partners contribution to Staff Cost]]</f>
        <v>0</v>
      </c>
      <c r="M738" s="110"/>
      <c r="N738" s="110"/>
      <c r="O738" s="14">
        <f>Table3[[#This Row],[Non-Staff Cost financed by RHID]]+Table3[[#This Row],[Non-Staff Cost NOT financed by RHID]]</f>
        <v>0</v>
      </c>
      <c r="P738" s="142"/>
      <c r="Q738" s="142"/>
    </row>
    <row r="739" spans="1:17" x14ac:dyDescent="0.35">
      <c r="A739" s="114"/>
      <c r="B739" s="112"/>
      <c r="C739" s="112"/>
      <c r="D739" s="115"/>
      <c r="E739" s="112"/>
      <c r="F739" s="116"/>
      <c r="G739" s="149"/>
      <c r="H739" s="13">
        <f>Table3[[#This Row],[Full time monthly cost]]*Table3[[#This Row],[PM financed by RHID]]</f>
        <v>0</v>
      </c>
      <c r="I739" s="149"/>
      <c r="J739" s="13">
        <f>Table3[[#This Row],[Full time monthly cost]]*Table3[[#This Row],[PM NOT financed by RHID]]</f>
        <v>0</v>
      </c>
      <c r="K739" s="147">
        <f>Table3[[#This Row],[PM financed by RHID]]+Table3[[#This Row],[PM NOT financed by RHID]]</f>
        <v>0</v>
      </c>
      <c r="L739" s="17">
        <f>Table3[[#This Row],[Total Staff Cost charged to RHID]]+Table3[[#This Row],[Partners contribution to Staff Cost]]</f>
        <v>0</v>
      </c>
      <c r="M739" s="110"/>
      <c r="N739" s="110"/>
      <c r="O739" s="14">
        <f>Table3[[#This Row],[Non-Staff Cost financed by RHID]]+Table3[[#This Row],[Non-Staff Cost NOT financed by RHID]]</f>
        <v>0</v>
      </c>
      <c r="P739" s="142"/>
      <c r="Q739" s="142"/>
    </row>
    <row r="740" spans="1:17" x14ac:dyDescent="0.35">
      <c r="A740" s="114"/>
      <c r="B740" s="112"/>
      <c r="C740" s="112"/>
      <c r="D740" s="115"/>
      <c r="E740" s="112"/>
      <c r="F740" s="116"/>
      <c r="G740" s="149"/>
      <c r="H740" s="13">
        <f>Table3[[#This Row],[Full time monthly cost]]*Table3[[#This Row],[PM financed by RHID]]</f>
        <v>0</v>
      </c>
      <c r="I740" s="149"/>
      <c r="J740" s="13">
        <f>Table3[[#This Row],[Full time monthly cost]]*Table3[[#This Row],[PM NOT financed by RHID]]</f>
        <v>0</v>
      </c>
      <c r="K740" s="147">
        <f>Table3[[#This Row],[PM financed by RHID]]+Table3[[#This Row],[PM NOT financed by RHID]]</f>
        <v>0</v>
      </c>
      <c r="L740" s="17">
        <f>Table3[[#This Row],[Total Staff Cost charged to RHID]]+Table3[[#This Row],[Partners contribution to Staff Cost]]</f>
        <v>0</v>
      </c>
      <c r="M740" s="110"/>
      <c r="N740" s="110"/>
      <c r="O740" s="14">
        <f>Table3[[#This Row],[Non-Staff Cost financed by RHID]]+Table3[[#This Row],[Non-Staff Cost NOT financed by RHID]]</f>
        <v>0</v>
      </c>
      <c r="P740" s="142"/>
      <c r="Q740" s="142"/>
    </row>
    <row r="741" spans="1:17" x14ac:dyDescent="0.35">
      <c r="A741" s="114"/>
      <c r="B741" s="112"/>
      <c r="C741" s="112"/>
      <c r="D741" s="115"/>
      <c r="E741" s="112"/>
      <c r="F741" s="116"/>
      <c r="G741" s="149"/>
      <c r="H741" s="13">
        <f>Table3[[#This Row],[Full time monthly cost]]*Table3[[#This Row],[PM financed by RHID]]</f>
        <v>0</v>
      </c>
      <c r="I741" s="149"/>
      <c r="J741" s="13">
        <f>Table3[[#This Row],[Full time monthly cost]]*Table3[[#This Row],[PM NOT financed by RHID]]</f>
        <v>0</v>
      </c>
      <c r="K741" s="147">
        <f>Table3[[#This Row],[PM financed by RHID]]+Table3[[#This Row],[PM NOT financed by RHID]]</f>
        <v>0</v>
      </c>
      <c r="L741" s="17">
        <f>Table3[[#This Row],[Total Staff Cost charged to RHID]]+Table3[[#This Row],[Partners contribution to Staff Cost]]</f>
        <v>0</v>
      </c>
      <c r="M741" s="110"/>
      <c r="N741" s="110"/>
      <c r="O741" s="14">
        <f>Table3[[#This Row],[Non-Staff Cost financed by RHID]]+Table3[[#This Row],[Non-Staff Cost NOT financed by RHID]]</f>
        <v>0</v>
      </c>
      <c r="P741" s="142"/>
      <c r="Q741" s="142"/>
    </row>
    <row r="742" spans="1:17" x14ac:dyDescent="0.35">
      <c r="A742" s="114"/>
      <c r="B742" s="112"/>
      <c r="C742" s="112"/>
      <c r="D742" s="115"/>
      <c r="E742" s="112"/>
      <c r="F742" s="116"/>
      <c r="G742" s="149"/>
      <c r="H742" s="13">
        <f>Table3[[#This Row],[Full time monthly cost]]*Table3[[#This Row],[PM financed by RHID]]</f>
        <v>0</v>
      </c>
      <c r="I742" s="149"/>
      <c r="J742" s="13">
        <f>Table3[[#This Row],[Full time monthly cost]]*Table3[[#This Row],[PM NOT financed by RHID]]</f>
        <v>0</v>
      </c>
      <c r="K742" s="147">
        <f>Table3[[#This Row],[PM financed by RHID]]+Table3[[#This Row],[PM NOT financed by RHID]]</f>
        <v>0</v>
      </c>
      <c r="L742" s="17">
        <f>Table3[[#This Row],[Total Staff Cost charged to RHID]]+Table3[[#This Row],[Partners contribution to Staff Cost]]</f>
        <v>0</v>
      </c>
      <c r="M742" s="110"/>
      <c r="N742" s="110"/>
      <c r="O742" s="14">
        <f>Table3[[#This Row],[Non-Staff Cost financed by RHID]]+Table3[[#This Row],[Non-Staff Cost NOT financed by RHID]]</f>
        <v>0</v>
      </c>
      <c r="P742" s="142"/>
      <c r="Q742" s="142"/>
    </row>
    <row r="743" spans="1:17" x14ac:dyDescent="0.35">
      <c r="A743" s="114"/>
      <c r="B743" s="112"/>
      <c r="C743" s="112"/>
      <c r="D743" s="115"/>
      <c r="E743" s="112"/>
      <c r="F743" s="116"/>
      <c r="G743" s="149"/>
      <c r="H743" s="13">
        <f>Table3[[#This Row],[Full time monthly cost]]*Table3[[#This Row],[PM financed by RHID]]</f>
        <v>0</v>
      </c>
      <c r="I743" s="149"/>
      <c r="J743" s="13">
        <f>Table3[[#This Row],[Full time monthly cost]]*Table3[[#This Row],[PM NOT financed by RHID]]</f>
        <v>0</v>
      </c>
      <c r="K743" s="147">
        <f>Table3[[#This Row],[PM financed by RHID]]+Table3[[#This Row],[PM NOT financed by RHID]]</f>
        <v>0</v>
      </c>
      <c r="L743" s="17">
        <f>Table3[[#This Row],[Total Staff Cost charged to RHID]]+Table3[[#This Row],[Partners contribution to Staff Cost]]</f>
        <v>0</v>
      </c>
      <c r="M743" s="110"/>
      <c r="N743" s="110"/>
      <c r="O743" s="14">
        <f>Table3[[#This Row],[Non-Staff Cost financed by RHID]]+Table3[[#This Row],[Non-Staff Cost NOT financed by RHID]]</f>
        <v>0</v>
      </c>
      <c r="P743" s="142"/>
      <c r="Q743" s="142"/>
    </row>
    <row r="744" spans="1:17" x14ac:dyDescent="0.35">
      <c r="A744" s="114"/>
      <c r="B744" s="112"/>
      <c r="C744" s="112"/>
      <c r="D744" s="115"/>
      <c r="E744" s="112"/>
      <c r="F744" s="116"/>
      <c r="G744" s="149"/>
      <c r="H744" s="13">
        <f>Table3[[#This Row],[Full time monthly cost]]*Table3[[#This Row],[PM financed by RHID]]</f>
        <v>0</v>
      </c>
      <c r="I744" s="149"/>
      <c r="J744" s="13">
        <f>Table3[[#This Row],[Full time monthly cost]]*Table3[[#This Row],[PM NOT financed by RHID]]</f>
        <v>0</v>
      </c>
      <c r="K744" s="147">
        <f>Table3[[#This Row],[PM financed by RHID]]+Table3[[#This Row],[PM NOT financed by RHID]]</f>
        <v>0</v>
      </c>
      <c r="L744" s="17">
        <f>Table3[[#This Row],[Total Staff Cost charged to RHID]]+Table3[[#This Row],[Partners contribution to Staff Cost]]</f>
        <v>0</v>
      </c>
      <c r="M744" s="110"/>
      <c r="N744" s="110"/>
      <c r="O744" s="14">
        <f>Table3[[#This Row],[Non-Staff Cost financed by RHID]]+Table3[[#This Row],[Non-Staff Cost NOT financed by RHID]]</f>
        <v>0</v>
      </c>
      <c r="P744" s="142"/>
      <c r="Q744" s="142"/>
    </row>
    <row r="745" spans="1:17" x14ac:dyDescent="0.35">
      <c r="A745" s="114"/>
      <c r="B745" s="112"/>
      <c r="C745" s="112"/>
      <c r="D745" s="115"/>
      <c r="E745" s="112"/>
      <c r="F745" s="116"/>
      <c r="G745" s="149"/>
      <c r="H745" s="13">
        <f>Table3[[#This Row],[Full time monthly cost]]*Table3[[#This Row],[PM financed by RHID]]</f>
        <v>0</v>
      </c>
      <c r="I745" s="149"/>
      <c r="J745" s="13">
        <f>Table3[[#This Row],[Full time monthly cost]]*Table3[[#This Row],[PM NOT financed by RHID]]</f>
        <v>0</v>
      </c>
      <c r="K745" s="147">
        <f>Table3[[#This Row],[PM financed by RHID]]+Table3[[#This Row],[PM NOT financed by RHID]]</f>
        <v>0</v>
      </c>
      <c r="L745" s="17">
        <f>Table3[[#This Row],[Total Staff Cost charged to RHID]]+Table3[[#This Row],[Partners contribution to Staff Cost]]</f>
        <v>0</v>
      </c>
      <c r="M745" s="110"/>
      <c r="N745" s="110"/>
      <c r="O745" s="14">
        <f>Table3[[#This Row],[Non-Staff Cost financed by RHID]]+Table3[[#This Row],[Non-Staff Cost NOT financed by RHID]]</f>
        <v>0</v>
      </c>
      <c r="P745" s="142"/>
      <c r="Q745" s="142"/>
    </row>
    <row r="746" spans="1:17" x14ac:dyDescent="0.35">
      <c r="A746" s="114"/>
      <c r="B746" s="112"/>
      <c r="C746" s="112"/>
      <c r="D746" s="115"/>
      <c r="E746" s="112"/>
      <c r="F746" s="116"/>
      <c r="G746" s="149"/>
      <c r="H746" s="13">
        <f>Table3[[#This Row],[Full time monthly cost]]*Table3[[#This Row],[PM financed by RHID]]</f>
        <v>0</v>
      </c>
      <c r="I746" s="149"/>
      <c r="J746" s="13">
        <f>Table3[[#This Row],[Full time monthly cost]]*Table3[[#This Row],[PM NOT financed by RHID]]</f>
        <v>0</v>
      </c>
      <c r="K746" s="147">
        <f>Table3[[#This Row],[PM financed by RHID]]+Table3[[#This Row],[PM NOT financed by RHID]]</f>
        <v>0</v>
      </c>
      <c r="L746" s="17">
        <f>Table3[[#This Row],[Total Staff Cost charged to RHID]]+Table3[[#This Row],[Partners contribution to Staff Cost]]</f>
        <v>0</v>
      </c>
      <c r="M746" s="110"/>
      <c r="N746" s="110"/>
      <c r="O746" s="14">
        <f>Table3[[#This Row],[Non-Staff Cost financed by RHID]]+Table3[[#This Row],[Non-Staff Cost NOT financed by RHID]]</f>
        <v>0</v>
      </c>
      <c r="P746" s="142"/>
      <c r="Q746" s="142"/>
    </row>
    <row r="747" spans="1:17" x14ac:dyDescent="0.35">
      <c r="A747" s="114"/>
      <c r="B747" s="112"/>
      <c r="C747" s="112"/>
      <c r="D747" s="115"/>
      <c r="E747" s="112"/>
      <c r="F747" s="116"/>
      <c r="G747" s="149"/>
      <c r="H747" s="13">
        <f>Table3[[#This Row],[Full time monthly cost]]*Table3[[#This Row],[PM financed by RHID]]</f>
        <v>0</v>
      </c>
      <c r="I747" s="149"/>
      <c r="J747" s="13">
        <f>Table3[[#This Row],[Full time monthly cost]]*Table3[[#This Row],[PM NOT financed by RHID]]</f>
        <v>0</v>
      </c>
      <c r="K747" s="147">
        <f>Table3[[#This Row],[PM financed by RHID]]+Table3[[#This Row],[PM NOT financed by RHID]]</f>
        <v>0</v>
      </c>
      <c r="L747" s="17">
        <f>Table3[[#This Row],[Total Staff Cost charged to RHID]]+Table3[[#This Row],[Partners contribution to Staff Cost]]</f>
        <v>0</v>
      </c>
      <c r="M747" s="110"/>
      <c r="N747" s="110"/>
      <c r="O747" s="14">
        <f>Table3[[#This Row],[Non-Staff Cost financed by RHID]]+Table3[[#This Row],[Non-Staff Cost NOT financed by RHID]]</f>
        <v>0</v>
      </c>
      <c r="P747" s="142"/>
      <c r="Q747" s="142"/>
    </row>
    <row r="748" spans="1:17" x14ac:dyDescent="0.35">
      <c r="A748" s="114"/>
      <c r="B748" s="112"/>
      <c r="C748" s="112"/>
      <c r="D748" s="115"/>
      <c r="E748" s="112"/>
      <c r="F748" s="116"/>
      <c r="G748" s="149"/>
      <c r="H748" s="13">
        <f>Table3[[#This Row],[Full time monthly cost]]*Table3[[#This Row],[PM financed by RHID]]</f>
        <v>0</v>
      </c>
      <c r="I748" s="149"/>
      <c r="J748" s="13">
        <f>Table3[[#This Row],[Full time monthly cost]]*Table3[[#This Row],[PM NOT financed by RHID]]</f>
        <v>0</v>
      </c>
      <c r="K748" s="147">
        <f>Table3[[#This Row],[PM financed by RHID]]+Table3[[#This Row],[PM NOT financed by RHID]]</f>
        <v>0</v>
      </c>
      <c r="L748" s="17">
        <f>Table3[[#This Row],[Total Staff Cost charged to RHID]]+Table3[[#This Row],[Partners contribution to Staff Cost]]</f>
        <v>0</v>
      </c>
      <c r="M748" s="110"/>
      <c r="N748" s="110"/>
      <c r="O748" s="14">
        <f>Table3[[#This Row],[Non-Staff Cost financed by RHID]]+Table3[[#This Row],[Non-Staff Cost NOT financed by RHID]]</f>
        <v>0</v>
      </c>
      <c r="P748" s="142"/>
      <c r="Q748" s="142"/>
    </row>
    <row r="749" spans="1:17" x14ac:dyDescent="0.35">
      <c r="A749" s="114"/>
      <c r="B749" s="112"/>
      <c r="C749" s="112"/>
      <c r="D749" s="115"/>
      <c r="E749" s="112"/>
      <c r="F749" s="116"/>
      <c r="G749" s="149"/>
      <c r="H749" s="13">
        <f>Table3[[#This Row],[Full time monthly cost]]*Table3[[#This Row],[PM financed by RHID]]</f>
        <v>0</v>
      </c>
      <c r="I749" s="149"/>
      <c r="J749" s="13">
        <f>Table3[[#This Row],[Full time monthly cost]]*Table3[[#This Row],[PM NOT financed by RHID]]</f>
        <v>0</v>
      </c>
      <c r="K749" s="147">
        <f>Table3[[#This Row],[PM financed by RHID]]+Table3[[#This Row],[PM NOT financed by RHID]]</f>
        <v>0</v>
      </c>
      <c r="L749" s="17">
        <f>Table3[[#This Row],[Total Staff Cost charged to RHID]]+Table3[[#This Row],[Partners contribution to Staff Cost]]</f>
        <v>0</v>
      </c>
      <c r="M749" s="110"/>
      <c r="N749" s="110"/>
      <c r="O749" s="14">
        <f>Table3[[#This Row],[Non-Staff Cost financed by RHID]]+Table3[[#This Row],[Non-Staff Cost NOT financed by RHID]]</f>
        <v>0</v>
      </c>
      <c r="P749" s="142"/>
      <c r="Q749" s="142"/>
    </row>
    <row r="750" spans="1:17" x14ac:dyDescent="0.35">
      <c r="A750" s="114"/>
      <c r="B750" s="112"/>
      <c r="C750" s="112"/>
      <c r="D750" s="115"/>
      <c r="E750" s="112"/>
      <c r="F750" s="116"/>
      <c r="G750" s="149"/>
      <c r="H750" s="13">
        <f>Table3[[#This Row],[Full time monthly cost]]*Table3[[#This Row],[PM financed by RHID]]</f>
        <v>0</v>
      </c>
      <c r="I750" s="149"/>
      <c r="J750" s="13">
        <f>Table3[[#This Row],[Full time monthly cost]]*Table3[[#This Row],[PM NOT financed by RHID]]</f>
        <v>0</v>
      </c>
      <c r="K750" s="147">
        <f>Table3[[#This Row],[PM financed by RHID]]+Table3[[#This Row],[PM NOT financed by RHID]]</f>
        <v>0</v>
      </c>
      <c r="L750" s="17">
        <f>Table3[[#This Row],[Total Staff Cost charged to RHID]]+Table3[[#This Row],[Partners contribution to Staff Cost]]</f>
        <v>0</v>
      </c>
      <c r="M750" s="110"/>
      <c r="N750" s="110"/>
      <c r="O750" s="14">
        <f>Table3[[#This Row],[Non-Staff Cost financed by RHID]]+Table3[[#This Row],[Non-Staff Cost NOT financed by RHID]]</f>
        <v>0</v>
      </c>
      <c r="P750" s="142"/>
      <c r="Q750" s="142"/>
    </row>
    <row r="751" spans="1:17" x14ac:dyDescent="0.35">
      <c r="A751" s="114"/>
      <c r="B751" s="112"/>
      <c r="C751" s="112"/>
      <c r="D751" s="115"/>
      <c r="E751" s="112"/>
      <c r="F751" s="116"/>
      <c r="G751" s="149"/>
      <c r="H751" s="13">
        <f>Table3[[#This Row],[Full time monthly cost]]*Table3[[#This Row],[PM financed by RHID]]</f>
        <v>0</v>
      </c>
      <c r="I751" s="149"/>
      <c r="J751" s="13">
        <f>Table3[[#This Row],[Full time monthly cost]]*Table3[[#This Row],[PM NOT financed by RHID]]</f>
        <v>0</v>
      </c>
      <c r="K751" s="147">
        <f>Table3[[#This Row],[PM financed by RHID]]+Table3[[#This Row],[PM NOT financed by RHID]]</f>
        <v>0</v>
      </c>
      <c r="L751" s="17">
        <f>Table3[[#This Row],[Total Staff Cost charged to RHID]]+Table3[[#This Row],[Partners contribution to Staff Cost]]</f>
        <v>0</v>
      </c>
      <c r="M751" s="110"/>
      <c r="N751" s="110"/>
      <c r="O751" s="14">
        <f>Table3[[#This Row],[Non-Staff Cost financed by RHID]]+Table3[[#This Row],[Non-Staff Cost NOT financed by RHID]]</f>
        <v>0</v>
      </c>
      <c r="P751" s="142"/>
      <c r="Q751" s="142"/>
    </row>
    <row r="752" spans="1:17" x14ac:dyDescent="0.35">
      <c r="A752" s="114"/>
      <c r="B752" s="112"/>
      <c r="C752" s="112"/>
      <c r="D752" s="115"/>
      <c r="E752" s="112"/>
      <c r="F752" s="116"/>
      <c r="G752" s="149"/>
      <c r="H752" s="13">
        <f>Table3[[#This Row],[Full time monthly cost]]*Table3[[#This Row],[PM financed by RHID]]</f>
        <v>0</v>
      </c>
      <c r="I752" s="149"/>
      <c r="J752" s="13">
        <f>Table3[[#This Row],[Full time monthly cost]]*Table3[[#This Row],[PM NOT financed by RHID]]</f>
        <v>0</v>
      </c>
      <c r="K752" s="147">
        <f>Table3[[#This Row],[PM financed by RHID]]+Table3[[#This Row],[PM NOT financed by RHID]]</f>
        <v>0</v>
      </c>
      <c r="L752" s="17">
        <f>Table3[[#This Row],[Total Staff Cost charged to RHID]]+Table3[[#This Row],[Partners contribution to Staff Cost]]</f>
        <v>0</v>
      </c>
      <c r="M752" s="110"/>
      <c r="N752" s="110"/>
      <c r="O752" s="14">
        <f>Table3[[#This Row],[Non-Staff Cost financed by RHID]]+Table3[[#This Row],[Non-Staff Cost NOT financed by RHID]]</f>
        <v>0</v>
      </c>
      <c r="P752" s="142"/>
      <c r="Q752" s="142"/>
    </row>
    <row r="753" spans="1:17" x14ac:dyDescent="0.35">
      <c r="A753" s="114"/>
      <c r="B753" s="112"/>
      <c r="C753" s="112"/>
      <c r="D753" s="115"/>
      <c r="E753" s="112"/>
      <c r="F753" s="116"/>
      <c r="G753" s="149"/>
      <c r="H753" s="13">
        <f>Table3[[#This Row],[Full time monthly cost]]*Table3[[#This Row],[PM financed by RHID]]</f>
        <v>0</v>
      </c>
      <c r="I753" s="149"/>
      <c r="J753" s="13">
        <f>Table3[[#This Row],[Full time monthly cost]]*Table3[[#This Row],[PM NOT financed by RHID]]</f>
        <v>0</v>
      </c>
      <c r="K753" s="147">
        <f>Table3[[#This Row],[PM financed by RHID]]+Table3[[#This Row],[PM NOT financed by RHID]]</f>
        <v>0</v>
      </c>
      <c r="L753" s="17">
        <f>Table3[[#This Row],[Total Staff Cost charged to RHID]]+Table3[[#This Row],[Partners contribution to Staff Cost]]</f>
        <v>0</v>
      </c>
      <c r="M753" s="110"/>
      <c r="N753" s="110"/>
      <c r="O753" s="14">
        <f>Table3[[#This Row],[Non-Staff Cost financed by RHID]]+Table3[[#This Row],[Non-Staff Cost NOT financed by RHID]]</f>
        <v>0</v>
      </c>
      <c r="P753" s="142"/>
      <c r="Q753" s="142"/>
    </row>
    <row r="754" spans="1:17" x14ac:dyDescent="0.35">
      <c r="A754" s="114"/>
      <c r="B754" s="112"/>
      <c r="C754" s="112"/>
      <c r="D754" s="115"/>
      <c r="E754" s="112"/>
      <c r="F754" s="116"/>
      <c r="G754" s="149"/>
      <c r="H754" s="13">
        <f>Table3[[#This Row],[Full time monthly cost]]*Table3[[#This Row],[PM financed by RHID]]</f>
        <v>0</v>
      </c>
      <c r="I754" s="149"/>
      <c r="J754" s="13">
        <f>Table3[[#This Row],[Full time monthly cost]]*Table3[[#This Row],[PM NOT financed by RHID]]</f>
        <v>0</v>
      </c>
      <c r="K754" s="147">
        <f>Table3[[#This Row],[PM financed by RHID]]+Table3[[#This Row],[PM NOT financed by RHID]]</f>
        <v>0</v>
      </c>
      <c r="L754" s="17">
        <f>Table3[[#This Row],[Total Staff Cost charged to RHID]]+Table3[[#This Row],[Partners contribution to Staff Cost]]</f>
        <v>0</v>
      </c>
      <c r="M754" s="110"/>
      <c r="N754" s="110"/>
      <c r="O754" s="14">
        <f>Table3[[#This Row],[Non-Staff Cost financed by RHID]]+Table3[[#This Row],[Non-Staff Cost NOT financed by RHID]]</f>
        <v>0</v>
      </c>
      <c r="P754" s="142"/>
      <c r="Q754" s="142"/>
    </row>
    <row r="755" spans="1:17" x14ac:dyDescent="0.35">
      <c r="A755" s="114"/>
      <c r="B755" s="112"/>
      <c r="C755" s="112"/>
      <c r="D755" s="115"/>
      <c r="E755" s="112"/>
      <c r="F755" s="116"/>
      <c r="G755" s="149"/>
      <c r="H755" s="13">
        <f>Table3[[#This Row],[Full time monthly cost]]*Table3[[#This Row],[PM financed by RHID]]</f>
        <v>0</v>
      </c>
      <c r="I755" s="149"/>
      <c r="J755" s="13">
        <f>Table3[[#This Row],[Full time monthly cost]]*Table3[[#This Row],[PM NOT financed by RHID]]</f>
        <v>0</v>
      </c>
      <c r="K755" s="147">
        <f>Table3[[#This Row],[PM financed by RHID]]+Table3[[#This Row],[PM NOT financed by RHID]]</f>
        <v>0</v>
      </c>
      <c r="L755" s="17">
        <f>Table3[[#This Row],[Total Staff Cost charged to RHID]]+Table3[[#This Row],[Partners contribution to Staff Cost]]</f>
        <v>0</v>
      </c>
      <c r="M755" s="110"/>
      <c r="N755" s="110"/>
      <c r="O755" s="14">
        <f>Table3[[#This Row],[Non-Staff Cost financed by RHID]]+Table3[[#This Row],[Non-Staff Cost NOT financed by RHID]]</f>
        <v>0</v>
      </c>
      <c r="P755" s="142"/>
      <c r="Q755" s="142"/>
    </row>
    <row r="756" spans="1:17" x14ac:dyDescent="0.35">
      <c r="A756" s="114"/>
      <c r="B756" s="112"/>
      <c r="C756" s="112"/>
      <c r="D756" s="115"/>
      <c r="E756" s="112"/>
      <c r="F756" s="116"/>
      <c r="G756" s="149"/>
      <c r="H756" s="13">
        <f>Table3[[#This Row],[Full time monthly cost]]*Table3[[#This Row],[PM financed by RHID]]</f>
        <v>0</v>
      </c>
      <c r="I756" s="149"/>
      <c r="J756" s="13">
        <f>Table3[[#This Row],[Full time monthly cost]]*Table3[[#This Row],[PM NOT financed by RHID]]</f>
        <v>0</v>
      </c>
      <c r="K756" s="147">
        <f>Table3[[#This Row],[PM financed by RHID]]+Table3[[#This Row],[PM NOT financed by RHID]]</f>
        <v>0</v>
      </c>
      <c r="L756" s="17">
        <f>Table3[[#This Row],[Total Staff Cost charged to RHID]]+Table3[[#This Row],[Partners contribution to Staff Cost]]</f>
        <v>0</v>
      </c>
      <c r="M756" s="110"/>
      <c r="N756" s="110"/>
      <c r="O756" s="14">
        <f>Table3[[#This Row],[Non-Staff Cost financed by RHID]]+Table3[[#This Row],[Non-Staff Cost NOT financed by RHID]]</f>
        <v>0</v>
      </c>
      <c r="P756" s="142"/>
      <c r="Q756" s="142"/>
    </row>
    <row r="757" spans="1:17" x14ac:dyDescent="0.35">
      <c r="A757" s="114"/>
      <c r="B757" s="112"/>
      <c r="C757" s="112"/>
      <c r="D757" s="115"/>
      <c r="E757" s="112"/>
      <c r="F757" s="116"/>
      <c r="G757" s="149"/>
      <c r="H757" s="13">
        <f>Table3[[#This Row],[Full time monthly cost]]*Table3[[#This Row],[PM financed by RHID]]</f>
        <v>0</v>
      </c>
      <c r="I757" s="149"/>
      <c r="J757" s="13">
        <f>Table3[[#This Row],[Full time monthly cost]]*Table3[[#This Row],[PM NOT financed by RHID]]</f>
        <v>0</v>
      </c>
      <c r="K757" s="147">
        <f>Table3[[#This Row],[PM financed by RHID]]+Table3[[#This Row],[PM NOT financed by RHID]]</f>
        <v>0</v>
      </c>
      <c r="L757" s="17">
        <f>Table3[[#This Row],[Total Staff Cost charged to RHID]]+Table3[[#This Row],[Partners contribution to Staff Cost]]</f>
        <v>0</v>
      </c>
      <c r="M757" s="110"/>
      <c r="N757" s="110"/>
      <c r="O757" s="14">
        <f>Table3[[#This Row],[Non-Staff Cost financed by RHID]]+Table3[[#This Row],[Non-Staff Cost NOT financed by RHID]]</f>
        <v>0</v>
      </c>
      <c r="P757" s="142"/>
      <c r="Q757" s="142"/>
    </row>
    <row r="758" spans="1:17" x14ac:dyDescent="0.35">
      <c r="A758" s="114"/>
      <c r="B758" s="112"/>
      <c r="C758" s="112"/>
      <c r="D758" s="115"/>
      <c r="E758" s="112"/>
      <c r="F758" s="116"/>
      <c r="G758" s="149"/>
      <c r="H758" s="13">
        <f>Table3[[#This Row],[Full time monthly cost]]*Table3[[#This Row],[PM financed by RHID]]</f>
        <v>0</v>
      </c>
      <c r="I758" s="149"/>
      <c r="J758" s="13">
        <f>Table3[[#This Row],[Full time monthly cost]]*Table3[[#This Row],[PM NOT financed by RHID]]</f>
        <v>0</v>
      </c>
      <c r="K758" s="147">
        <f>Table3[[#This Row],[PM financed by RHID]]+Table3[[#This Row],[PM NOT financed by RHID]]</f>
        <v>0</v>
      </c>
      <c r="L758" s="17">
        <f>Table3[[#This Row],[Total Staff Cost charged to RHID]]+Table3[[#This Row],[Partners contribution to Staff Cost]]</f>
        <v>0</v>
      </c>
      <c r="M758" s="110"/>
      <c r="N758" s="110"/>
      <c r="O758" s="14">
        <f>Table3[[#This Row],[Non-Staff Cost financed by RHID]]+Table3[[#This Row],[Non-Staff Cost NOT financed by RHID]]</f>
        <v>0</v>
      </c>
      <c r="P758" s="142"/>
      <c r="Q758" s="142"/>
    </row>
    <row r="759" spans="1:17" x14ac:dyDescent="0.35">
      <c r="A759" s="114"/>
      <c r="B759" s="112"/>
      <c r="C759" s="112"/>
      <c r="D759" s="115"/>
      <c r="E759" s="112"/>
      <c r="F759" s="116"/>
      <c r="G759" s="149"/>
      <c r="H759" s="13">
        <f>Table3[[#This Row],[Full time monthly cost]]*Table3[[#This Row],[PM financed by RHID]]</f>
        <v>0</v>
      </c>
      <c r="I759" s="149"/>
      <c r="J759" s="13">
        <f>Table3[[#This Row],[Full time monthly cost]]*Table3[[#This Row],[PM NOT financed by RHID]]</f>
        <v>0</v>
      </c>
      <c r="K759" s="147">
        <f>Table3[[#This Row],[PM financed by RHID]]+Table3[[#This Row],[PM NOT financed by RHID]]</f>
        <v>0</v>
      </c>
      <c r="L759" s="17">
        <f>Table3[[#This Row],[Total Staff Cost charged to RHID]]+Table3[[#This Row],[Partners contribution to Staff Cost]]</f>
        <v>0</v>
      </c>
      <c r="M759" s="110"/>
      <c r="N759" s="110"/>
      <c r="O759" s="14">
        <f>Table3[[#This Row],[Non-Staff Cost financed by RHID]]+Table3[[#This Row],[Non-Staff Cost NOT financed by RHID]]</f>
        <v>0</v>
      </c>
      <c r="P759" s="142"/>
      <c r="Q759" s="142"/>
    </row>
    <row r="760" spans="1:17" x14ac:dyDescent="0.35">
      <c r="A760" s="114"/>
      <c r="B760" s="112"/>
      <c r="C760" s="112"/>
      <c r="D760" s="115"/>
      <c r="E760" s="112"/>
      <c r="F760" s="116"/>
      <c r="G760" s="149"/>
      <c r="H760" s="13">
        <f>Table3[[#This Row],[Full time monthly cost]]*Table3[[#This Row],[PM financed by RHID]]</f>
        <v>0</v>
      </c>
      <c r="I760" s="149"/>
      <c r="J760" s="13">
        <f>Table3[[#This Row],[Full time monthly cost]]*Table3[[#This Row],[PM NOT financed by RHID]]</f>
        <v>0</v>
      </c>
      <c r="K760" s="147">
        <f>Table3[[#This Row],[PM financed by RHID]]+Table3[[#This Row],[PM NOT financed by RHID]]</f>
        <v>0</v>
      </c>
      <c r="L760" s="17">
        <f>Table3[[#This Row],[Total Staff Cost charged to RHID]]+Table3[[#This Row],[Partners contribution to Staff Cost]]</f>
        <v>0</v>
      </c>
      <c r="M760" s="110"/>
      <c r="N760" s="110"/>
      <c r="O760" s="14">
        <f>Table3[[#This Row],[Non-Staff Cost financed by RHID]]+Table3[[#This Row],[Non-Staff Cost NOT financed by RHID]]</f>
        <v>0</v>
      </c>
      <c r="P760" s="142"/>
      <c r="Q760" s="142"/>
    </row>
    <row r="761" spans="1:17" x14ac:dyDescent="0.35">
      <c r="A761" s="114"/>
      <c r="B761" s="112"/>
      <c r="C761" s="112"/>
      <c r="D761" s="115"/>
      <c r="E761" s="112"/>
      <c r="F761" s="116"/>
      <c r="G761" s="149"/>
      <c r="H761" s="13">
        <f>Table3[[#This Row],[Full time monthly cost]]*Table3[[#This Row],[PM financed by RHID]]</f>
        <v>0</v>
      </c>
      <c r="I761" s="149"/>
      <c r="J761" s="13">
        <f>Table3[[#This Row],[Full time monthly cost]]*Table3[[#This Row],[PM NOT financed by RHID]]</f>
        <v>0</v>
      </c>
      <c r="K761" s="147">
        <f>Table3[[#This Row],[PM financed by RHID]]+Table3[[#This Row],[PM NOT financed by RHID]]</f>
        <v>0</v>
      </c>
      <c r="L761" s="17">
        <f>Table3[[#This Row],[Total Staff Cost charged to RHID]]+Table3[[#This Row],[Partners contribution to Staff Cost]]</f>
        <v>0</v>
      </c>
      <c r="M761" s="110"/>
      <c r="N761" s="110"/>
      <c r="O761" s="14">
        <f>Table3[[#This Row],[Non-Staff Cost financed by RHID]]+Table3[[#This Row],[Non-Staff Cost NOT financed by RHID]]</f>
        <v>0</v>
      </c>
      <c r="P761" s="142"/>
      <c r="Q761" s="142"/>
    </row>
    <row r="762" spans="1:17" x14ac:dyDescent="0.35">
      <c r="A762" s="114"/>
      <c r="B762" s="112"/>
      <c r="C762" s="112"/>
      <c r="D762" s="115"/>
      <c r="E762" s="112"/>
      <c r="F762" s="116"/>
      <c r="G762" s="149"/>
      <c r="H762" s="13">
        <f>Table3[[#This Row],[Full time monthly cost]]*Table3[[#This Row],[PM financed by RHID]]</f>
        <v>0</v>
      </c>
      <c r="I762" s="149"/>
      <c r="J762" s="13">
        <f>Table3[[#This Row],[Full time monthly cost]]*Table3[[#This Row],[PM NOT financed by RHID]]</f>
        <v>0</v>
      </c>
      <c r="K762" s="147">
        <f>Table3[[#This Row],[PM financed by RHID]]+Table3[[#This Row],[PM NOT financed by RHID]]</f>
        <v>0</v>
      </c>
      <c r="L762" s="17">
        <f>Table3[[#This Row],[Total Staff Cost charged to RHID]]+Table3[[#This Row],[Partners contribution to Staff Cost]]</f>
        <v>0</v>
      </c>
      <c r="M762" s="110"/>
      <c r="N762" s="110"/>
      <c r="O762" s="14">
        <f>Table3[[#This Row],[Non-Staff Cost financed by RHID]]+Table3[[#This Row],[Non-Staff Cost NOT financed by RHID]]</f>
        <v>0</v>
      </c>
      <c r="P762" s="142"/>
      <c r="Q762" s="142"/>
    </row>
    <row r="763" spans="1:17" x14ac:dyDescent="0.35">
      <c r="A763" s="114"/>
      <c r="B763" s="112"/>
      <c r="C763" s="112"/>
      <c r="D763" s="115"/>
      <c r="E763" s="112"/>
      <c r="F763" s="116"/>
      <c r="G763" s="149"/>
      <c r="H763" s="13">
        <f>Table3[[#This Row],[Full time monthly cost]]*Table3[[#This Row],[PM financed by RHID]]</f>
        <v>0</v>
      </c>
      <c r="I763" s="149"/>
      <c r="J763" s="13">
        <f>Table3[[#This Row],[Full time monthly cost]]*Table3[[#This Row],[PM NOT financed by RHID]]</f>
        <v>0</v>
      </c>
      <c r="K763" s="147">
        <f>Table3[[#This Row],[PM financed by RHID]]+Table3[[#This Row],[PM NOT financed by RHID]]</f>
        <v>0</v>
      </c>
      <c r="L763" s="17">
        <f>Table3[[#This Row],[Total Staff Cost charged to RHID]]+Table3[[#This Row],[Partners contribution to Staff Cost]]</f>
        <v>0</v>
      </c>
      <c r="M763" s="110"/>
      <c r="N763" s="110"/>
      <c r="O763" s="14">
        <f>Table3[[#This Row],[Non-Staff Cost financed by RHID]]+Table3[[#This Row],[Non-Staff Cost NOT financed by RHID]]</f>
        <v>0</v>
      </c>
      <c r="P763" s="142"/>
      <c r="Q763" s="142"/>
    </row>
    <row r="764" spans="1:17" x14ac:dyDescent="0.35">
      <c r="A764" s="114"/>
      <c r="B764" s="112"/>
      <c r="C764" s="112"/>
      <c r="D764" s="115"/>
      <c r="E764" s="112"/>
      <c r="F764" s="116"/>
      <c r="G764" s="149"/>
      <c r="H764" s="13">
        <f>Table3[[#This Row],[Full time monthly cost]]*Table3[[#This Row],[PM financed by RHID]]</f>
        <v>0</v>
      </c>
      <c r="I764" s="149"/>
      <c r="J764" s="13">
        <f>Table3[[#This Row],[Full time monthly cost]]*Table3[[#This Row],[PM NOT financed by RHID]]</f>
        <v>0</v>
      </c>
      <c r="K764" s="147">
        <f>Table3[[#This Row],[PM financed by RHID]]+Table3[[#This Row],[PM NOT financed by RHID]]</f>
        <v>0</v>
      </c>
      <c r="L764" s="17">
        <f>Table3[[#This Row],[Total Staff Cost charged to RHID]]+Table3[[#This Row],[Partners contribution to Staff Cost]]</f>
        <v>0</v>
      </c>
      <c r="M764" s="110"/>
      <c r="N764" s="110"/>
      <c r="O764" s="14">
        <f>Table3[[#This Row],[Non-Staff Cost financed by RHID]]+Table3[[#This Row],[Non-Staff Cost NOT financed by RHID]]</f>
        <v>0</v>
      </c>
      <c r="P764" s="142"/>
      <c r="Q764" s="142"/>
    </row>
    <row r="765" spans="1:17" x14ac:dyDescent="0.35">
      <c r="A765" s="114"/>
      <c r="B765" s="112"/>
      <c r="C765" s="112"/>
      <c r="D765" s="115"/>
      <c r="E765" s="112"/>
      <c r="F765" s="116"/>
      <c r="G765" s="149"/>
      <c r="H765" s="13">
        <f>Table3[[#This Row],[Full time monthly cost]]*Table3[[#This Row],[PM financed by RHID]]</f>
        <v>0</v>
      </c>
      <c r="I765" s="149"/>
      <c r="J765" s="13">
        <f>Table3[[#This Row],[Full time monthly cost]]*Table3[[#This Row],[PM NOT financed by RHID]]</f>
        <v>0</v>
      </c>
      <c r="K765" s="147">
        <f>Table3[[#This Row],[PM financed by RHID]]+Table3[[#This Row],[PM NOT financed by RHID]]</f>
        <v>0</v>
      </c>
      <c r="L765" s="17">
        <f>Table3[[#This Row],[Total Staff Cost charged to RHID]]+Table3[[#This Row],[Partners contribution to Staff Cost]]</f>
        <v>0</v>
      </c>
      <c r="M765" s="110"/>
      <c r="N765" s="110"/>
      <c r="O765" s="14">
        <f>Table3[[#This Row],[Non-Staff Cost financed by RHID]]+Table3[[#This Row],[Non-Staff Cost NOT financed by RHID]]</f>
        <v>0</v>
      </c>
      <c r="P765" s="142"/>
      <c r="Q765" s="142"/>
    </row>
    <row r="766" spans="1:17" x14ac:dyDescent="0.35">
      <c r="A766" s="114"/>
      <c r="B766" s="112"/>
      <c r="C766" s="112"/>
      <c r="D766" s="115"/>
      <c r="E766" s="112"/>
      <c r="F766" s="116"/>
      <c r="G766" s="149"/>
      <c r="H766" s="13">
        <f>Table3[[#This Row],[Full time monthly cost]]*Table3[[#This Row],[PM financed by RHID]]</f>
        <v>0</v>
      </c>
      <c r="I766" s="149"/>
      <c r="J766" s="13">
        <f>Table3[[#This Row],[Full time monthly cost]]*Table3[[#This Row],[PM NOT financed by RHID]]</f>
        <v>0</v>
      </c>
      <c r="K766" s="147">
        <f>Table3[[#This Row],[PM financed by RHID]]+Table3[[#This Row],[PM NOT financed by RHID]]</f>
        <v>0</v>
      </c>
      <c r="L766" s="17">
        <f>Table3[[#This Row],[Total Staff Cost charged to RHID]]+Table3[[#This Row],[Partners contribution to Staff Cost]]</f>
        <v>0</v>
      </c>
      <c r="M766" s="110"/>
      <c r="N766" s="110"/>
      <c r="O766" s="14">
        <f>Table3[[#This Row],[Non-Staff Cost financed by RHID]]+Table3[[#This Row],[Non-Staff Cost NOT financed by RHID]]</f>
        <v>0</v>
      </c>
      <c r="P766" s="142"/>
      <c r="Q766" s="142"/>
    </row>
    <row r="767" spans="1:17" x14ac:dyDescent="0.35">
      <c r="A767" s="114"/>
      <c r="B767" s="112"/>
      <c r="C767" s="112"/>
      <c r="D767" s="115"/>
      <c r="E767" s="112"/>
      <c r="F767" s="116"/>
      <c r="G767" s="149"/>
      <c r="H767" s="13">
        <f>Table3[[#This Row],[Full time monthly cost]]*Table3[[#This Row],[PM financed by RHID]]</f>
        <v>0</v>
      </c>
      <c r="I767" s="149"/>
      <c r="J767" s="13">
        <f>Table3[[#This Row],[Full time monthly cost]]*Table3[[#This Row],[PM NOT financed by RHID]]</f>
        <v>0</v>
      </c>
      <c r="K767" s="147">
        <f>Table3[[#This Row],[PM financed by RHID]]+Table3[[#This Row],[PM NOT financed by RHID]]</f>
        <v>0</v>
      </c>
      <c r="L767" s="17">
        <f>Table3[[#This Row],[Total Staff Cost charged to RHID]]+Table3[[#This Row],[Partners contribution to Staff Cost]]</f>
        <v>0</v>
      </c>
      <c r="M767" s="110"/>
      <c r="N767" s="110"/>
      <c r="O767" s="14">
        <f>Table3[[#This Row],[Non-Staff Cost financed by RHID]]+Table3[[#This Row],[Non-Staff Cost NOT financed by RHID]]</f>
        <v>0</v>
      </c>
      <c r="P767" s="142"/>
      <c r="Q767" s="142"/>
    </row>
    <row r="768" spans="1:17" x14ac:dyDescent="0.35">
      <c r="A768" s="114"/>
      <c r="B768" s="112"/>
      <c r="C768" s="112"/>
      <c r="D768" s="115"/>
      <c r="E768" s="112"/>
      <c r="F768" s="116"/>
      <c r="G768" s="149"/>
      <c r="H768" s="13">
        <f>Table3[[#This Row],[Full time monthly cost]]*Table3[[#This Row],[PM financed by RHID]]</f>
        <v>0</v>
      </c>
      <c r="I768" s="149"/>
      <c r="J768" s="13">
        <f>Table3[[#This Row],[Full time monthly cost]]*Table3[[#This Row],[PM NOT financed by RHID]]</f>
        <v>0</v>
      </c>
      <c r="K768" s="147">
        <f>Table3[[#This Row],[PM financed by RHID]]+Table3[[#This Row],[PM NOT financed by RHID]]</f>
        <v>0</v>
      </c>
      <c r="L768" s="17">
        <f>Table3[[#This Row],[Total Staff Cost charged to RHID]]+Table3[[#This Row],[Partners contribution to Staff Cost]]</f>
        <v>0</v>
      </c>
      <c r="M768" s="110"/>
      <c r="N768" s="110"/>
      <c r="O768" s="14">
        <f>Table3[[#This Row],[Non-Staff Cost financed by RHID]]+Table3[[#This Row],[Non-Staff Cost NOT financed by RHID]]</f>
        <v>0</v>
      </c>
      <c r="P768" s="142"/>
      <c r="Q768" s="142"/>
    </row>
    <row r="769" spans="1:17" x14ac:dyDescent="0.35">
      <c r="A769" s="114"/>
      <c r="B769" s="112"/>
      <c r="C769" s="112"/>
      <c r="D769" s="115"/>
      <c r="E769" s="112"/>
      <c r="F769" s="116"/>
      <c r="G769" s="149"/>
      <c r="H769" s="13">
        <f>Table3[[#This Row],[Full time monthly cost]]*Table3[[#This Row],[PM financed by RHID]]</f>
        <v>0</v>
      </c>
      <c r="I769" s="149"/>
      <c r="J769" s="13">
        <f>Table3[[#This Row],[Full time monthly cost]]*Table3[[#This Row],[PM NOT financed by RHID]]</f>
        <v>0</v>
      </c>
      <c r="K769" s="147">
        <f>Table3[[#This Row],[PM financed by RHID]]+Table3[[#This Row],[PM NOT financed by RHID]]</f>
        <v>0</v>
      </c>
      <c r="L769" s="17">
        <f>Table3[[#This Row],[Total Staff Cost charged to RHID]]+Table3[[#This Row],[Partners contribution to Staff Cost]]</f>
        <v>0</v>
      </c>
      <c r="M769" s="110"/>
      <c r="N769" s="110"/>
      <c r="O769" s="14">
        <f>Table3[[#This Row],[Non-Staff Cost financed by RHID]]+Table3[[#This Row],[Non-Staff Cost NOT financed by RHID]]</f>
        <v>0</v>
      </c>
      <c r="P769" s="142"/>
      <c r="Q769" s="142"/>
    </row>
    <row r="770" spans="1:17" x14ac:dyDescent="0.35">
      <c r="A770" s="114"/>
      <c r="B770" s="112"/>
      <c r="C770" s="112"/>
      <c r="D770" s="115"/>
      <c r="E770" s="112"/>
      <c r="F770" s="116"/>
      <c r="G770" s="149"/>
      <c r="H770" s="13">
        <f>Table3[[#This Row],[Full time monthly cost]]*Table3[[#This Row],[PM financed by RHID]]</f>
        <v>0</v>
      </c>
      <c r="I770" s="149"/>
      <c r="J770" s="13">
        <f>Table3[[#This Row],[Full time monthly cost]]*Table3[[#This Row],[PM NOT financed by RHID]]</f>
        <v>0</v>
      </c>
      <c r="K770" s="147">
        <f>Table3[[#This Row],[PM financed by RHID]]+Table3[[#This Row],[PM NOT financed by RHID]]</f>
        <v>0</v>
      </c>
      <c r="L770" s="17">
        <f>Table3[[#This Row],[Total Staff Cost charged to RHID]]+Table3[[#This Row],[Partners contribution to Staff Cost]]</f>
        <v>0</v>
      </c>
      <c r="M770" s="110"/>
      <c r="N770" s="110"/>
      <c r="O770" s="14">
        <f>Table3[[#This Row],[Non-Staff Cost financed by RHID]]+Table3[[#This Row],[Non-Staff Cost NOT financed by RHID]]</f>
        <v>0</v>
      </c>
      <c r="P770" s="142"/>
      <c r="Q770" s="142"/>
    </row>
    <row r="771" spans="1:17" x14ac:dyDescent="0.35">
      <c r="A771" s="114"/>
      <c r="B771" s="112"/>
      <c r="C771" s="112"/>
      <c r="D771" s="115"/>
      <c r="E771" s="112"/>
      <c r="F771" s="116"/>
      <c r="G771" s="149"/>
      <c r="H771" s="13">
        <f>Table3[[#This Row],[Full time monthly cost]]*Table3[[#This Row],[PM financed by RHID]]</f>
        <v>0</v>
      </c>
      <c r="I771" s="149"/>
      <c r="J771" s="13">
        <f>Table3[[#This Row],[Full time monthly cost]]*Table3[[#This Row],[PM NOT financed by RHID]]</f>
        <v>0</v>
      </c>
      <c r="K771" s="147">
        <f>Table3[[#This Row],[PM financed by RHID]]+Table3[[#This Row],[PM NOT financed by RHID]]</f>
        <v>0</v>
      </c>
      <c r="L771" s="17">
        <f>Table3[[#This Row],[Total Staff Cost charged to RHID]]+Table3[[#This Row],[Partners contribution to Staff Cost]]</f>
        <v>0</v>
      </c>
      <c r="M771" s="110"/>
      <c r="N771" s="110"/>
      <c r="O771" s="14">
        <f>Table3[[#This Row],[Non-Staff Cost financed by RHID]]+Table3[[#This Row],[Non-Staff Cost NOT financed by RHID]]</f>
        <v>0</v>
      </c>
      <c r="P771" s="142"/>
      <c r="Q771" s="142"/>
    </row>
    <row r="772" spans="1:17" x14ac:dyDescent="0.35">
      <c r="A772" s="114"/>
      <c r="B772" s="112"/>
      <c r="C772" s="112"/>
      <c r="D772" s="115"/>
      <c r="E772" s="112"/>
      <c r="F772" s="116"/>
      <c r="G772" s="149"/>
      <c r="H772" s="13">
        <f>Table3[[#This Row],[Full time monthly cost]]*Table3[[#This Row],[PM financed by RHID]]</f>
        <v>0</v>
      </c>
      <c r="I772" s="149"/>
      <c r="J772" s="13">
        <f>Table3[[#This Row],[Full time monthly cost]]*Table3[[#This Row],[PM NOT financed by RHID]]</f>
        <v>0</v>
      </c>
      <c r="K772" s="147">
        <f>Table3[[#This Row],[PM financed by RHID]]+Table3[[#This Row],[PM NOT financed by RHID]]</f>
        <v>0</v>
      </c>
      <c r="L772" s="17">
        <f>Table3[[#This Row],[Total Staff Cost charged to RHID]]+Table3[[#This Row],[Partners contribution to Staff Cost]]</f>
        <v>0</v>
      </c>
      <c r="M772" s="110"/>
      <c r="N772" s="110"/>
      <c r="O772" s="14">
        <f>Table3[[#This Row],[Non-Staff Cost financed by RHID]]+Table3[[#This Row],[Non-Staff Cost NOT financed by RHID]]</f>
        <v>0</v>
      </c>
      <c r="P772" s="142"/>
      <c r="Q772" s="142"/>
    </row>
    <row r="773" spans="1:17" x14ac:dyDescent="0.35">
      <c r="A773" s="114"/>
      <c r="B773" s="112"/>
      <c r="C773" s="112"/>
      <c r="D773" s="115"/>
      <c r="E773" s="112"/>
      <c r="F773" s="116"/>
      <c r="G773" s="149"/>
      <c r="H773" s="13">
        <f>Table3[[#This Row],[Full time monthly cost]]*Table3[[#This Row],[PM financed by RHID]]</f>
        <v>0</v>
      </c>
      <c r="I773" s="149"/>
      <c r="J773" s="13">
        <f>Table3[[#This Row],[Full time monthly cost]]*Table3[[#This Row],[PM NOT financed by RHID]]</f>
        <v>0</v>
      </c>
      <c r="K773" s="147">
        <f>Table3[[#This Row],[PM financed by RHID]]+Table3[[#This Row],[PM NOT financed by RHID]]</f>
        <v>0</v>
      </c>
      <c r="L773" s="17">
        <f>Table3[[#This Row],[Total Staff Cost charged to RHID]]+Table3[[#This Row],[Partners contribution to Staff Cost]]</f>
        <v>0</v>
      </c>
      <c r="M773" s="110"/>
      <c r="N773" s="110"/>
      <c r="O773" s="14">
        <f>Table3[[#This Row],[Non-Staff Cost financed by RHID]]+Table3[[#This Row],[Non-Staff Cost NOT financed by RHID]]</f>
        <v>0</v>
      </c>
      <c r="P773" s="142"/>
      <c r="Q773" s="142"/>
    </row>
    <row r="774" spans="1:17" x14ac:dyDescent="0.35">
      <c r="A774" s="114"/>
      <c r="B774" s="112"/>
      <c r="C774" s="112"/>
      <c r="D774" s="115"/>
      <c r="E774" s="112"/>
      <c r="F774" s="116"/>
      <c r="G774" s="149"/>
      <c r="H774" s="13">
        <f>Table3[[#This Row],[Full time monthly cost]]*Table3[[#This Row],[PM financed by RHID]]</f>
        <v>0</v>
      </c>
      <c r="I774" s="149"/>
      <c r="J774" s="13">
        <f>Table3[[#This Row],[Full time monthly cost]]*Table3[[#This Row],[PM NOT financed by RHID]]</f>
        <v>0</v>
      </c>
      <c r="K774" s="147">
        <f>Table3[[#This Row],[PM financed by RHID]]+Table3[[#This Row],[PM NOT financed by RHID]]</f>
        <v>0</v>
      </c>
      <c r="L774" s="17">
        <f>Table3[[#This Row],[Total Staff Cost charged to RHID]]+Table3[[#This Row],[Partners contribution to Staff Cost]]</f>
        <v>0</v>
      </c>
      <c r="M774" s="110"/>
      <c r="N774" s="110"/>
      <c r="O774" s="14">
        <f>Table3[[#This Row],[Non-Staff Cost financed by RHID]]+Table3[[#This Row],[Non-Staff Cost NOT financed by RHID]]</f>
        <v>0</v>
      </c>
      <c r="P774" s="142"/>
      <c r="Q774" s="142"/>
    </row>
    <row r="775" spans="1:17" x14ac:dyDescent="0.35">
      <c r="A775" s="114"/>
      <c r="B775" s="112"/>
      <c r="C775" s="112"/>
      <c r="D775" s="115"/>
      <c r="E775" s="112"/>
      <c r="F775" s="116"/>
      <c r="G775" s="149"/>
      <c r="H775" s="13">
        <f>Table3[[#This Row],[Full time monthly cost]]*Table3[[#This Row],[PM financed by RHID]]</f>
        <v>0</v>
      </c>
      <c r="I775" s="149"/>
      <c r="J775" s="13">
        <f>Table3[[#This Row],[Full time monthly cost]]*Table3[[#This Row],[PM NOT financed by RHID]]</f>
        <v>0</v>
      </c>
      <c r="K775" s="147">
        <f>Table3[[#This Row],[PM financed by RHID]]+Table3[[#This Row],[PM NOT financed by RHID]]</f>
        <v>0</v>
      </c>
      <c r="L775" s="17">
        <f>Table3[[#This Row],[Total Staff Cost charged to RHID]]+Table3[[#This Row],[Partners contribution to Staff Cost]]</f>
        <v>0</v>
      </c>
      <c r="M775" s="110"/>
      <c r="N775" s="110"/>
      <c r="O775" s="14">
        <f>Table3[[#This Row],[Non-Staff Cost financed by RHID]]+Table3[[#This Row],[Non-Staff Cost NOT financed by RHID]]</f>
        <v>0</v>
      </c>
      <c r="P775" s="142"/>
      <c r="Q775" s="142"/>
    </row>
    <row r="776" spans="1:17" x14ac:dyDescent="0.35">
      <c r="A776" s="114"/>
      <c r="B776" s="112"/>
      <c r="C776" s="112"/>
      <c r="D776" s="115"/>
      <c r="E776" s="112"/>
      <c r="F776" s="116"/>
      <c r="G776" s="149"/>
      <c r="H776" s="13">
        <f>Table3[[#This Row],[Full time monthly cost]]*Table3[[#This Row],[PM financed by RHID]]</f>
        <v>0</v>
      </c>
      <c r="I776" s="149"/>
      <c r="J776" s="13">
        <f>Table3[[#This Row],[Full time monthly cost]]*Table3[[#This Row],[PM NOT financed by RHID]]</f>
        <v>0</v>
      </c>
      <c r="K776" s="147">
        <f>Table3[[#This Row],[PM financed by RHID]]+Table3[[#This Row],[PM NOT financed by RHID]]</f>
        <v>0</v>
      </c>
      <c r="L776" s="17">
        <f>Table3[[#This Row],[Total Staff Cost charged to RHID]]+Table3[[#This Row],[Partners contribution to Staff Cost]]</f>
        <v>0</v>
      </c>
      <c r="M776" s="110"/>
      <c r="N776" s="110"/>
      <c r="O776" s="14">
        <f>Table3[[#This Row],[Non-Staff Cost financed by RHID]]+Table3[[#This Row],[Non-Staff Cost NOT financed by RHID]]</f>
        <v>0</v>
      </c>
      <c r="P776" s="142"/>
      <c r="Q776" s="142"/>
    </row>
    <row r="777" spans="1:17" x14ac:dyDescent="0.35">
      <c r="A777" s="114"/>
      <c r="B777" s="112"/>
      <c r="C777" s="112"/>
      <c r="D777" s="115"/>
      <c r="E777" s="112"/>
      <c r="F777" s="116"/>
      <c r="G777" s="149"/>
      <c r="H777" s="13">
        <f>Table3[[#This Row],[Full time monthly cost]]*Table3[[#This Row],[PM financed by RHID]]</f>
        <v>0</v>
      </c>
      <c r="I777" s="149"/>
      <c r="J777" s="13">
        <f>Table3[[#This Row],[Full time monthly cost]]*Table3[[#This Row],[PM NOT financed by RHID]]</f>
        <v>0</v>
      </c>
      <c r="K777" s="147">
        <f>Table3[[#This Row],[PM financed by RHID]]+Table3[[#This Row],[PM NOT financed by RHID]]</f>
        <v>0</v>
      </c>
      <c r="L777" s="17">
        <f>Table3[[#This Row],[Total Staff Cost charged to RHID]]+Table3[[#This Row],[Partners contribution to Staff Cost]]</f>
        <v>0</v>
      </c>
      <c r="M777" s="110"/>
      <c r="N777" s="110"/>
      <c r="O777" s="14">
        <f>Table3[[#This Row],[Non-Staff Cost financed by RHID]]+Table3[[#This Row],[Non-Staff Cost NOT financed by RHID]]</f>
        <v>0</v>
      </c>
      <c r="P777" s="142"/>
      <c r="Q777" s="142"/>
    </row>
    <row r="778" spans="1:17" x14ac:dyDescent="0.35">
      <c r="A778" s="114"/>
      <c r="B778" s="112"/>
      <c r="C778" s="112"/>
      <c r="D778" s="115"/>
      <c r="E778" s="112"/>
      <c r="F778" s="116"/>
      <c r="G778" s="149"/>
      <c r="H778" s="13">
        <f>Table3[[#This Row],[Full time monthly cost]]*Table3[[#This Row],[PM financed by RHID]]</f>
        <v>0</v>
      </c>
      <c r="I778" s="149"/>
      <c r="J778" s="13">
        <f>Table3[[#This Row],[Full time monthly cost]]*Table3[[#This Row],[PM NOT financed by RHID]]</f>
        <v>0</v>
      </c>
      <c r="K778" s="147">
        <f>Table3[[#This Row],[PM financed by RHID]]+Table3[[#This Row],[PM NOT financed by RHID]]</f>
        <v>0</v>
      </c>
      <c r="L778" s="17">
        <f>Table3[[#This Row],[Total Staff Cost charged to RHID]]+Table3[[#This Row],[Partners contribution to Staff Cost]]</f>
        <v>0</v>
      </c>
      <c r="M778" s="110"/>
      <c r="N778" s="110"/>
      <c r="O778" s="14">
        <f>Table3[[#This Row],[Non-Staff Cost financed by RHID]]+Table3[[#This Row],[Non-Staff Cost NOT financed by RHID]]</f>
        <v>0</v>
      </c>
      <c r="P778" s="142"/>
      <c r="Q778" s="142"/>
    </row>
    <row r="779" spans="1:17" x14ac:dyDescent="0.35">
      <c r="A779" s="114"/>
      <c r="B779" s="112"/>
      <c r="C779" s="112"/>
      <c r="D779" s="115"/>
      <c r="E779" s="112"/>
      <c r="F779" s="116"/>
      <c r="G779" s="149"/>
      <c r="H779" s="13">
        <f>Table3[[#This Row],[Full time monthly cost]]*Table3[[#This Row],[PM financed by RHID]]</f>
        <v>0</v>
      </c>
      <c r="I779" s="149"/>
      <c r="J779" s="13">
        <f>Table3[[#This Row],[Full time monthly cost]]*Table3[[#This Row],[PM NOT financed by RHID]]</f>
        <v>0</v>
      </c>
      <c r="K779" s="147">
        <f>Table3[[#This Row],[PM financed by RHID]]+Table3[[#This Row],[PM NOT financed by RHID]]</f>
        <v>0</v>
      </c>
      <c r="L779" s="17">
        <f>Table3[[#This Row],[Total Staff Cost charged to RHID]]+Table3[[#This Row],[Partners contribution to Staff Cost]]</f>
        <v>0</v>
      </c>
      <c r="M779" s="110"/>
      <c r="N779" s="110"/>
      <c r="O779" s="14">
        <f>Table3[[#This Row],[Non-Staff Cost financed by RHID]]+Table3[[#This Row],[Non-Staff Cost NOT financed by RHID]]</f>
        <v>0</v>
      </c>
      <c r="P779" s="142"/>
      <c r="Q779" s="142"/>
    </row>
    <row r="780" spans="1:17" x14ac:dyDescent="0.35">
      <c r="A780" s="114"/>
      <c r="B780" s="112"/>
      <c r="C780" s="112"/>
      <c r="D780" s="115"/>
      <c r="E780" s="112"/>
      <c r="F780" s="116"/>
      <c r="G780" s="149"/>
      <c r="H780" s="13">
        <f>Table3[[#This Row],[Full time monthly cost]]*Table3[[#This Row],[PM financed by RHID]]</f>
        <v>0</v>
      </c>
      <c r="I780" s="149"/>
      <c r="J780" s="13">
        <f>Table3[[#This Row],[Full time monthly cost]]*Table3[[#This Row],[PM NOT financed by RHID]]</f>
        <v>0</v>
      </c>
      <c r="K780" s="147">
        <f>Table3[[#This Row],[PM financed by RHID]]+Table3[[#This Row],[PM NOT financed by RHID]]</f>
        <v>0</v>
      </c>
      <c r="L780" s="17">
        <f>Table3[[#This Row],[Total Staff Cost charged to RHID]]+Table3[[#This Row],[Partners contribution to Staff Cost]]</f>
        <v>0</v>
      </c>
      <c r="M780" s="110"/>
      <c r="N780" s="110"/>
      <c r="O780" s="14">
        <f>Table3[[#This Row],[Non-Staff Cost financed by RHID]]+Table3[[#This Row],[Non-Staff Cost NOT financed by RHID]]</f>
        <v>0</v>
      </c>
      <c r="P780" s="142"/>
      <c r="Q780" s="142"/>
    </row>
    <row r="781" spans="1:17" x14ac:dyDescent="0.35">
      <c r="A781" s="114"/>
      <c r="B781" s="112"/>
      <c r="C781" s="112"/>
      <c r="D781" s="115"/>
      <c r="E781" s="112"/>
      <c r="F781" s="116"/>
      <c r="G781" s="149"/>
      <c r="H781" s="13">
        <f>Table3[[#This Row],[Full time monthly cost]]*Table3[[#This Row],[PM financed by RHID]]</f>
        <v>0</v>
      </c>
      <c r="I781" s="149"/>
      <c r="J781" s="13">
        <f>Table3[[#This Row],[Full time monthly cost]]*Table3[[#This Row],[PM NOT financed by RHID]]</f>
        <v>0</v>
      </c>
      <c r="K781" s="147">
        <f>Table3[[#This Row],[PM financed by RHID]]+Table3[[#This Row],[PM NOT financed by RHID]]</f>
        <v>0</v>
      </c>
      <c r="L781" s="17">
        <f>Table3[[#This Row],[Total Staff Cost charged to RHID]]+Table3[[#This Row],[Partners contribution to Staff Cost]]</f>
        <v>0</v>
      </c>
      <c r="M781" s="110"/>
      <c r="N781" s="110"/>
      <c r="O781" s="14">
        <f>Table3[[#This Row],[Non-Staff Cost financed by RHID]]+Table3[[#This Row],[Non-Staff Cost NOT financed by RHID]]</f>
        <v>0</v>
      </c>
      <c r="P781" s="142"/>
      <c r="Q781" s="142"/>
    </row>
    <row r="782" spans="1:17" x14ac:dyDescent="0.35">
      <c r="A782" s="114"/>
      <c r="B782" s="112"/>
      <c r="C782" s="112"/>
      <c r="D782" s="115"/>
      <c r="E782" s="112"/>
      <c r="F782" s="116"/>
      <c r="G782" s="149"/>
      <c r="H782" s="13">
        <f>Table3[[#This Row],[Full time monthly cost]]*Table3[[#This Row],[PM financed by RHID]]</f>
        <v>0</v>
      </c>
      <c r="I782" s="149"/>
      <c r="J782" s="13">
        <f>Table3[[#This Row],[Full time monthly cost]]*Table3[[#This Row],[PM NOT financed by RHID]]</f>
        <v>0</v>
      </c>
      <c r="K782" s="147">
        <f>Table3[[#This Row],[PM financed by RHID]]+Table3[[#This Row],[PM NOT financed by RHID]]</f>
        <v>0</v>
      </c>
      <c r="L782" s="17">
        <f>Table3[[#This Row],[Total Staff Cost charged to RHID]]+Table3[[#This Row],[Partners contribution to Staff Cost]]</f>
        <v>0</v>
      </c>
      <c r="M782" s="110"/>
      <c r="N782" s="110"/>
      <c r="O782" s="14">
        <f>Table3[[#This Row],[Non-Staff Cost financed by RHID]]+Table3[[#This Row],[Non-Staff Cost NOT financed by RHID]]</f>
        <v>0</v>
      </c>
      <c r="P782" s="142"/>
      <c r="Q782" s="142"/>
    </row>
    <row r="783" spans="1:17" x14ac:dyDescent="0.35">
      <c r="A783" s="114"/>
      <c r="B783" s="112"/>
      <c r="C783" s="112"/>
      <c r="D783" s="115"/>
      <c r="E783" s="112"/>
      <c r="F783" s="116"/>
      <c r="G783" s="149"/>
      <c r="H783" s="13">
        <f>Table3[[#This Row],[Full time monthly cost]]*Table3[[#This Row],[PM financed by RHID]]</f>
        <v>0</v>
      </c>
      <c r="I783" s="149"/>
      <c r="J783" s="13">
        <f>Table3[[#This Row],[Full time monthly cost]]*Table3[[#This Row],[PM NOT financed by RHID]]</f>
        <v>0</v>
      </c>
      <c r="K783" s="147">
        <f>Table3[[#This Row],[PM financed by RHID]]+Table3[[#This Row],[PM NOT financed by RHID]]</f>
        <v>0</v>
      </c>
      <c r="L783" s="17">
        <f>Table3[[#This Row],[Total Staff Cost charged to RHID]]+Table3[[#This Row],[Partners contribution to Staff Cost]]</f>
        <v>0</v>
      </c>
      <c r="M783" s="110"/>
      <c r="N783" s="110"/>
      <c r="O783" s="14">
        <f>Table3[[#This Row],[Non-Staff Cost financed by RHID]]+Table3[[#This Row],[Non-Staff Cost NOT financed by RHID]]</f>
        <v>0</v>
      </c>
      <c r="P783" s="142"/>
      <c r="Q783" s="142"/>
    </row>
    <row r="784" spans="1:17" x14ac:dyDescent="0.35">
      <c r="A784" s="114"/>
      <c r="B784" s="112"/>
      <c r="C784" s="112"/>
      <c r="D784" s="115"/>
      <c r="E784" s="112"/>
      <c r="F784" s="116"/>
      <c r="G784" s="149"/>
      <c r="H784" s="13">
        <f>Table3[[#This Row],[Full time monthly cost]]*Table3[[#This Row],[PM financed by RHID]]</f>
        <v>0</v>
      </c>
      <c r="I784" s="149"/>
      <c r="J784" s="13">
        <f>Table3[[#This Row],[Full time monthly cost]]*Table3[[#This Row],[PM NOT financed by RHID]]</f>
        <v>0</v>
      </c>
      <c r="K784" s="147">
        <f>Table3[[#This Row],[PM financed by RHID]]+Table3[[#This Row],[PM NOT financed by RHID]]</f>
        <v>0</v>
      </c>
      <c r="L784" s="17">
        <f>Table3[[#This Row],[Total Staff Cost charged to RHID]]+Table3[[#This Row],[Partners contribution to Staff Cost]]</f>
        <v>0</v>
      </c>
      <c r="M784" s="110"/>
      <c r="N784" s="110"/>
      <c r="O784" s="14">
        <f>Table3[[#This Row],[Non-Staff Cost financed by RHID]]+Table3[[#This Row],[Non-Staff Cost NOT financed by RHID]]</f>
        <v>0</v>
      </c>
      <c r="P784" s="142"/>
      <c r="Q784" s="142"/>
    </row>
    <row r="785" spans="1:17" x14ac:dyDescent="0.35">
      <c r="A785" s="114"/>
      <c r="B785" s="112"/>
      <c r="C785" s="112"/>
      <c r="D785" s="115"/>
      <c r="E785" s="112"/>
      <c r="F785" s="116"/>
      <c r="G785" s="149"/>
      <c r="H785" s="13">
        <f>Table3[[#This Row],[Full time monthly cost]]*Table3[[#This Row],[PM financed by RHID]]</f>
        <v>0</v>
      </c>
      <c r="I785" s="149"/>
      <c r="J785" s="13">
        <f>Table3[[#This Row],[Full time monthly cost]]*Table3[[#This Row],[PM NOT financed by RHID]]</f>
        <v>0</v>
      </c>
      <c r="K785" s="147">
        <f>Table3[[#This Row],[PM financed by RHID]]+Table3[[#This Row],[PM NOT financed by RHID]]</f>
        <v>0</v>
      </c>
      <c r="L785" s="17">
        <f>Table3[[#This Row],[Total Staff Cost charged to RHID]]+Table3[[#This Row],[Partners contribution to Staff Cost]]</f>
        <v>0</v>
      </c>
      <c r="M785" s="110"/>
      <c r="N785" s="110"/>
      <c r="O785" s="14">
        <f>Table3[[#This Row],[Non-Staff Cost financed by RHID]]+Table3[[#This Row],[Non-Staff Cost NOT financed by RHID]]</f>
        <v>0</v>
      </c>
      <c r="P785" s="142"/>
      <c r="Q785" s="142"/>
    </row>
    <row r="786" spans="1:17" x14ac:dyDescent="0.35">
      <c r="A786" s="114"/>
      <c r="B786" s="112"/>
      <c r="C786" s="112"/>
      <c r="D786" s="115"/>
      <c r="E786" s="112"/>
      <c r="F786" s="116"/>
      <c r="G786" s="149"/>
      <c r="H786" s="13">
        <f>Table3[[#This Row],[Full time monthly cost]]*Table3[[#This Row],[PM financed by RHID]]</f>
        <v>0</v>
      </c>
      <c r="I786" s="149"/>
      <c r="J786" s="13">
        <f>Table3[[#This Row],[Full time monthly cost]]*Table3[[#This Row],[PM NOT financed by RHID]]</f>
        <v>0</v>
      </c>
      <c r="K786" s="147">
        <f>Table3[[#This Row],[PM financed by RHID]]+Table3[[#This Row],[PM NOT financed by RHID]]</f>
        <v>0</v>
      </c>
      <c r="L786" s="17">
        <f>Table3[[#This Row],[Total Staff Cost charged to RHID]]+Table3[[#This Row],[Partners contribution to Staff Cost]]</f>
        <v>0</v>
      </c>
      <c r="M786" s="110"/>
      <c r="N786" s="110"/>
      <c r="O786" s="14">
        <f>Table3[[#This Row],[Non-Staff Cost financed by RHID]]+Table3[[#This Row],[Non-Staff Cost NOT financed by RHID]]</f>
        <v>0</v>
      </c>
      <c r="P786" s="142"/>
      <c r="Q786" s="142"/>
    </row>
    <row r="787" spans="1:17" x14ac:dyDescent="0.35">
      <c r="A787" s="114"/>
      <c r="B787" s="112"/>
      <c r="C787" s="112"/>
      <c r="D787" s="115"/>
      <c r="E787" s="112"/>
      <c r="F787" s="116"/>
      <c r="G787" s="149"/>
      <c r="H787" s="13">
        <f>Table3[[#This Row],[Full time monthly cost]]*Table3[[#This Row],[PM financed by RHID]]</f>
        <v>0</v>
      </c>
      <c r="I787" s="149"/>
      <c r="J787" s="13">
        <f>Table3[[#This Row],[Full time monthly cost]]*Table3[[#This Row],[PM NOT financed by RHID]]</f>
        <v>0</v>
      </c>
      <c r="K787" s="147">
        <f>Table3[[#This Row],[PM financed by RHID]]+Table3[[#This Row],[PM NOT financed by RHID]]</f>
        <v>0</v>
      </c>
      <c r="L787" s="17">
        <f>Table3[[#This Row],[Total Staff Cost charged to RHID]]+Table3[[#This Row],[Partners contribution to Staff Cost]]</f>
        <v>0</v>
      </c>
      <c r="M787" s="110"/>
      <c r="N787" s="110"/>
      <c r="O787" s="14">
        <f>Table3[[#This Row],[Non-Staff Cost financed by RHID]]+Table3[[#This Row],[Non-Staff Cost NOT financed by RHID]]</f>
        <v>0</v>
      </c>
      <c r="P787" s="142"/>
      <c r="Q787" s="142"/>
    </row>
    <row r="788" spans="1:17" x14ac:dyDescent="0.35">
      <c r="A788" s="114"/>
      <c r="B788" s="112"/>
      <c r="C788" s="112"/>
      <c r="D788" s="115"/>
      <c r="E788" s="112"/>
      <c r="F788" s="116"/>
      <c r="G788" s="149"/>
      <c r="H788" s="13">
        <f>Table3[[#This Row],[Full time monthly cost]]*Table3[[#This Row],[PM financed by RHID]]</f>
        <v>0</v>
      </c>
      <c r="I788" s="149"/>
      <c r="J788" s="13">
        <f>Table3[[#This Row],[Full time monthly cost]]*Table3[[#This Row],[PM NOT financed by RHID]]</f>
        <v>0</v>
      </c>
      <c r="K788" s="147">
        <f>Table3[[#This Row],[PM financed by RHID]]+Table3[[#This Row],[PM NOT financed by RHID]]</f>
        <v>0</v>
      </c>
      <c r="L788" s="17">
        <f>Table3[[#This Row],[Total Staff Cost charged to RHID]]+Table3[[#This Row],[Partners contribution to Staff Cost]]</f>
        <v>0</v>
      </c>
      <c r="M788" s="110"/>
      <c r="N788" s="110"/>
      <c r="O788" s="14">
        <f>Table3[[#This Row],[Non-Staff Cost financed by RHID]]+Table3[[#This Row],[Non-Staff Cost NOT financed by RHID]]</f>
        <v>0</v>
      </c>
      <c r="P788" s="142"/>
      <c r="Q788" s="142"/>
    </row>
    <row r="789" spans="1:17" x14ac:dyDescent="0.35">
      <c r="A789" s="114"/>
      <c r="B789" s="112"/>
      <c r="C789" s="112"/>
      <c r="D789" s="115"/>
      <c r="E789" s="112"/>
      <c r="F789" s="116"/>
      <c r="G789" s="149"/>
      <c r="H789" s="13">
        <f>Table3[[#This Row],[Full time monthly cost]]*Table3[[#This Row],[PM financed by RHID]]</f>
        <v>0</v>
      </c>
      <c r="I789" s="149"/>
      <c r="J789" s="13">
        <f>Table3[[#This Row],[Full time monthly cost]]*Table3[[#This Row],[PM NOT financed by RHID]]</f>
        <v>0</v>
      </c>
      <c r="K789" s="147">
        <f>Table3[[#This Row],[PM financed by RHID]]+Table3[[#This Row],[PM NOT financed by RHID]]</f>
        <v>0</v>
      </c>
      <c r="L789" s="17">
        <f>Table3[[#This Row],[Total Staff Cost charged to RHID]]+Table3[[#This Row],[Partners contribution to Staff Cost]]</f>
        <v>0</v>
      </c>
      <c r="M789" s="110"/>
      <c r="N789" s="110"/>
      <c r="O789" s="14">
        <f>Table3[[#This Row],[Non-Staff Cost financed by RHID]]+Table3[[#This Row],[Non-Staff Cost NOT financed by RHID]]</f>
        <v>0</v>
      </c>
      <c r="P789" s="142"/>
      <c r="Q789" s="142"/>
    </row>
    <row r="790" spans="1:17" x14ac:dyDescent="0.35">
      <c r="A790" s="114"/>
      <c r="B790" s="112"/>
      <c r="C790" s="112"/>
      <c r="D790" s="115"/>
      <c r="E790" s="112"/>
      <c r="F790" s="116"/>
      <c r="G790" s="149"/>
      <c r="H790" s="13">
        <f>Table3[[#This Row],[Full time monthly cost]]*Table3[[#This Row],[PM financed by RHID]]</f>
        <v>0</v>
      </c>
      <c r="I790" s="149"/>
      <c r="J790" s="13">
        <f>Table3[[#This Row],[Full time monthly cost]]*Table3[[#This Row],[PM NOT financed by RHID]]</f>
        <v>0</v>
      </c>
      <c r="K790" s="147">
        <f>Table3[[#This Row],[PM financed by RHID]]+Table3[[#This Row],[PM NOT financed by RHID]]</f>
        <v>0</v>
      </c>
      <c r="L790" s="17">
        <f>Table3[[#This Row],[Total Staff Cost charged to RHID]]+Table3[[#This Row],[Partners contribution to Staff Cost]]</f>
        <v>0</v>
      </c>
      <c r="M790" s="110"/>
      <c r="N790" s="110"/>
      <c r="O790" s="14">
        <f>Table3[[#This Row],[Non-Staff Cost financed by RHID]]+Table3[[#This Row],[Non-Staff Cost NOT financed by RHID]]</f>
        <v>0</v>
      </c>
      <c r="P790" s="142"/>
      <c r="Q790" s="142"/>
    </row>
    <row r="791" spans="1:17" x14ac:dyDescent="0.35">
      <c r="A791" s="114"/>
      <c r="B791" s="112"/>
      <c r="C791" s="112"/>
      <c r="D791" s="115"/>
      <c r="E791" s="112"/>
      <c r="F791" s="116"/>
      <c r="G791" s="149"/>
      <c r="H791" s="13">
        <f>Table3[[#This Row],[Full time monthly cost]]*Table3[[#This Row],[PM financed by RHID]]</f>
        <v>0</v>
      </c>
      <c r="I791" s="149"/>
      <c r="J791" s="13">
        <f>Table3[[#This Row],[Full time monthly cost]]*Table3[[#This Row],[PM NOT financed by RHID]]</f>
        <v>0</v>
      </c>
      <c r="K791" s="147">
        <f>Table3[[#This Row],[PM financed by RHID]]+Table3[[#This Row],[PM NOT financed by RHID]]</f>
        <v>0</v>
      </c>
      <c r="L791" s="17">
        <f>Table3[[#This Row],[Total Staff Cost charged to RHID]]+Table3[[#This Row],[Partners contribution to Staff Cost]]</f>
        <v>0</v>
      </c>
      <c r="M791" s="110"/>
      <c r="N791" s="110"/>
      <c r="O791" s="14">
        <f>Table3[[#This Row],[Non-Staff Cost financed by RHID]]+Table3[[#This Row],[Non-Staff Cost NOT financed by RHID]]</f>
        <v>0</v>
      </c>
      <c r="P791" s="142"/>
      <c r="Q791" s="142"/>
    </row>
    <row r="792" spans="1:17" x14ac:dyDescent="0.35">
      <c r="A792" s="114"/>
      <c r="B792" s="112"/>
      <c r="C792" s="112"/>
      <c r="D792" s="115"/>
      <c r="E792" s="112"/>
      <c r="F792" s="116"/>
      <c r="G792" s="149"/>
      <c r="H792" s="13">
        <f>Table3[[#This Row],[Full time monthly cost]]*Table3[[#This Row],[PM financed by RHID]]</f>
        <v>0</v>
      </c>
      <c r="I792" s="149"/>
      <c r="J792" s="13">
        <f>Table3[[#This Row],[Full time monthly cost]]*Table3[[#This Row],[PM NOT financed by RHID]]</f>
        <v>0</v>
      </c>
      <c r="K792" s="147">
        <f>Table3[[#This Row],[PM financed by RHID]]+Table3[[#This Row],[PM NOT financed by RHID]]</f>
        <v>0</v>
      </c>
      <c r="L792" s="17">
        <f>Table3[[#This Row],[Total Staff Cost charged to RHID]]+Table3[[#This Row],[Partners contribution to Staff Cost]]</f>
        <v>0</v>
      </c>
      <c r="M792" s="110"/>
      <c r="N792" s="110"/>
      <c r="O792" s="14">
        <f>Table3[[#This Row],[Non-Staff Cost financed by RHID]]+Table3[[#This Row],[Non-Staff Cost NOT financed by RHID]]</f>
        <v>0</v>
      </c>
      <c r="P792" s="142"/>
      <c r="Q792" s="142"/>
    </row>
    <row r="793" spans="1:17" x14ac:dyDescent="0.35">
      <c r="A793" s="114"/>
      <c r="B793" s="112"/>
      <c r="C793" s="112"/>
      <c r="D793" s="115"/>
      <c r="E793" s="112"/>
      <c r="F793" s="116"/>
      <c r="G793" s="149"/>
      <c r="H793" s="13">
        <f>Table3[[#This Row],[Full time monthly cost]]*Table3[[#This Row],[PM financed by RHID]]</f>
        <v>0</v>
      </c>
      <c r="I793" s="149"/>
      <c r="J793" s="13">
        <f>Table3[[#This Row],[Full time monthly cost]]*Table3[[#This Row],[PM NOT financed by RHID]]</f>
        <v>0</v>
      </c>
      <c r="K793" s="147">
        <f>Table3[[#This Row],[PM financed by RHID]]+Table3[[#This Row],[PM NOT financed by RHID]]</f>
        <v>0</v>
      </c>
      <c r="L793" s="17">
        <f>Table3[[#This Row],[Total Staff Cost charged to RHID]]+Table3[[#This Row],[Partners contribution to Staff Cost]]</f>
        <v>0</v>
      </c>
      <c r="M793" s="110"/>
      <c r="N793" s="110"/>
      <c r="O793" s="14">
        <f>Table3[[#This Row],[Non-Staff Cost financed by RHID]]+Table3[[#This Row],[Non-Staff Cost NOT financed by RHID]]</f>
        <v>0</v>
      </c>
      <c r="P793" s="142"/>
      <c r="Q793" s="142"/>
    </row>
    <row r="794" spans="1:17" x14ac:dyDescent="0.35">
      <c r="A794" s="114"/>
      <c r="B794" s="112"/>
      <c r="C794" s="112"/>
      <c r="D794" s="115"/>
      <c r="E794" s="112"/>
      <c r="F794" s="116"/>
      <c r="G794" s="149"/>
      <c r="H794" s="13">
        <f>Table3[[#This Row],[Full time monthly cost]]*Table3[[#This Row],[PM financed by RHID]]</f>
        <v>0</v>
      </c>
      <c r="I794" s="149"/>
      <c r="J794" s="13">
        <f>Table3[[#This Row],[Full time monthly cost]]*Table3[[#This Row],[PM NOT financed by RHID]]</f>
        <v>0</v>
      </c>
      <c r="K794" s="147">
        <f>Table3[[#This Row],[PM financed by RHID]]+Table3[[#This Row],[PM NOT financed by RHID]]</f>
        <v>0</v>
      </c>
      <c r="L794" s="17">
        <f>Table3[[#This Row],[Total Staff Cost charged to RHID]]+Table3[[#This Row],[Partners contribution to Staff Cost]]</f>
        <v>0</v>
      </c>
      <c r="M794" s="110"/>
      <c r="N794" s="110"/>
      <c r="O794" s="14">
        <f>Table3[[#This Row],[Non-Staff Cost financed by RHID]]+Table3[[#This Row],[Non-Staff Cost NOT financed by RHID]]</f>
        <v>0</v>
      </c>
      <c r="P794" s="142"/>
      <c r="Q794" s="142"/>
    </row>
    <row r="795" spans="1:17" x14ac:dyDescent="0.35">
      <c r="A795" s="114"/>
      <c r="B795" s="112"/>
      <c r="C795" s="112"/>
      <c r="D795" s="115"/>
      <c r="E795" s="112"/>
      <c r="F795" s="116"/>
      <c r="G795" s="149"/>
      <c r="H795" s="13">
        <f>Table3[[#This Row],[Full time monthly cost]]*Table3[[#This Row],[PM financed by RHID]]</f>
        <v>0</v>
      </c>
      <c r="I795" s="149"/>
      <c r="J795" s="13">
        <f>Table3[[#This Row],[Full time monthly cost]]*Table3[[#This Row],[PM NOT financed by RHID]]</f>
        <v>0</v>
      </c>
      <c r="K795" s="147">
        <f>Table3[[#This Row],[PM financed by RHID]]+Table3[[#This Row],[PM NOT financed by RHID]]</f>
        <v>0</v>
      </c>
      <c r="L795" s="17">
        <f>Table3[[#This Row],[Total Staff Cost charged to RHID]]+Table3[[#This Row],[Partners contribution to Staff Cost]]</f>
        <v>0</v>
      </c>
      <c r="M795" s="110"/>
      <c r="N795" s="110"/>
      <c r="O795" s="14">
        <f>Table3[[#This Row],[Non-Staff Cost financed by RHID]]+Table3[[#This Row],[Non-Staff Cost NOT financed by RHID]]</f>
        <v>0</v>
      </c>
      <c r="P795" s="142"/>
      <c r="Q795" s="142"/>
    </row>
    <row r="796" spans="1:17" x14ac:dyDescent="0.35">
      <c r="A796" s="114"/>
      <c r="B796" s="112"/>
      <c r="C796" s="112"/>
      <c r="D796" s="115"/>
      <c r="E796" s="112"/>
      <c r="F796" s="116"/>
      <c r="G796" s="149"/>
      <c r="H796" s="13">
        <f>Table3[[#This Row],[Full time monthly cost]]*Table3[[#This Row],[PM financed by RHID]]</f>
        <v>0</v>
      </c>
      <c r="I796" s="149"/>
      <c r="J796" s="13">
        <f>Table3[[#This Row],[Full time monthly cost]]*Table3[[#This Row],[PM NOT financed by RHID]]</f>
        <v>0</v>
      </c>
      <c r="K796" s="147">
        <f>Table3[[#This Row],[PM financed by RHID]]+Table3[[#This Row],[PM NOT financed by RHID]]</f>
        <v>0</v>
      </c>
      <c r="L796" s="17">
        <f>Table3[[#This Row],[Total Staff Cost charged to RHID]]+Table3[[#This Row],[Partners contribution to Staff Cost]]</f>
        <v>0</v>
      </c>
      <c r="M796" s="110"/>
      <c r="N796" s="110"/>
      <c r="O796" s="14">
        <f>Table3[[#This Row],[Non-Staff Cost financed by RHID]]+Table3[[#This Row],[Non-Staff Cost NOT financed by RHID]]</f>
        <v>0</v>
      </c>
      <c r="P796" s="142"/>
      <c r="Q796" s="142"/>
    </row>
    <row r="797" spans="1:17" x14ac:dyDescent="0.35">
      <c r="A797" s="114"/>
      <c r="B797" s="112"/>
      <c r="C797" s="112"/>
      <c r="D797" s="115"/>
      <c r="E797" s="112"/>
      <c r="F797" s="116"/>
      <c r="G797" s="149"/>
      <c r="H797" s="13">
        <f>Table3[[#This Row],[Full time monthly cost]]*Table3[[#This Row],[PM financed by RHID]]</f>
        <v>0</v>
      </c>
      <c r="I797" s="149"/>
      <c r="J797" s="13">
        <f>Table3[[#This Row],[Full time monthly cost]]*Table3[[#This Row],[PM NOT financed by RHID]]</f>
        <v>0</v>
      </c>
      <c r="K797" s="147">
        <f>Table3[[#This Row],[PM financed by RHID]]+Table3[[#This Row],[PM NOT financed by RHID]]</f>
        <v>0</v>
      </c>
      <c r="L797" s="17">
        <f>Table3[[#This Row],[Total Staff Cost charged to RHID]]+Table3[[#This Row],[Partners contribution to Staff Cost]]</f>
        <v>0</v>
      </c>
      <c r="M797" s="110"/>
      <c r="N797" s="110"/>
      <c r="O797" s="14">
        <f>Table3[[#This Row],[Non-Staff Cost financed by RHID]]+Table3[[#This Row],[Non-Staff Cost NOT financed by RHID]]</f>
        <v>0</v>
      </c>
      <c r="P797" s="142"/>
      <c r="Q797" s="142"/>
    </row>
    <row r="798" spans="1:17" x14ac:dyDescent="0.35">
      <c r="A798" s="114"/>
      <c r="B798" s="112"/>
      <c r="C798" s="112"/>
      <c r="D798" s="115"/>
      <c r="E798" s="112"/>
      <c r="F798" s="116"/>
      <c r="G798" s="149"/>
      <c r="H798" s="13">
        <f>Table3[[#This Row],[Full time monthly cost]]*Table3[[#This Row],[PM financed by RHID]]</f>
        <v>0</v>
      </c>
      <c r="I798" s="149"/>
      <c r="J798" s="13">
        <f>Table3[[#This Row],[Full time monthly cost]]*Table3[[#This Row],[PM NOT financed by RHID]]</f>
        <v>0</v>
      </c>
      <c r="K798" s="147">
        <f>Table3[[#This Row],[PM financed by RHID]]+Table3[[#This Row],[PM NOT financed by RHID]]</f>
        <v>0</v>
      </c>
      <c r="L798" s="17">
        <f>Table3[[#This Row],[Total Staff Cost charged to RHID]]+Table3[[#This Row],[Partners contribution to Staff Cost]]</f>
        <v>0</v>
      </c>
      <c r="M798" s="110"/>
      <c r="N798" s="110"/>
      <c r="O798" s="14">
        <f>Table3[[#This Row],[Non-Staff Cost financed by RHID]]+Table3[[#This Row],[Non-Staff Cost NOT financed by RHID]]</f>
        <v>0</v>
      </c>
      <c r="P798" s="142"/>
      <c r="Q798" s="142"/>
    </row>
    <row r="799" spans="1:17" x14ac:dyDescent="0.35">
      <c r="A799" s="114"/>
      <c r="B799" s="112"/>
      <c r="C799" s="112"/>
      <c r="D799" s="115"/>
      <c r="E799" s="112"/>
      <c r="F799" s="116"/>
      <c r="G799" s="149"/>
      <c r="H799" s="13">
        <f>Table3[[#This Row],[Full time monthly cost]]*Table3[[#This Row],[PM financed by RHID]]</f>
        <v>0</v>
      </c>
      <c r="I799" s="149"/>
      <c r="J799" s="13">
        <f>Table3[[#This Row],[Full time monthly cost]]*Table3[[#This Row],[PM NOT financed by RHID]]</f>
        <v>0</v>
      </c>
      <c r="K799" s="147">
        <f>Table3[[#This Row],[PM financed by RHID]]+Table3[[#This Row],[PM NOT financed by RHID]]</f>
        <v>0</v>
      </c>
      <c r="L799" s="17">
        <f>Table3[[#This Row],[Total Staff Cost charged to RHID]]+Table3[[#This Row],[Partners contribution to Staff Cost]]</f>
        <v>0</v>
      </c>
      <c r="M799" s="110"/>
      <c r="N799" s="110"/>
      <c r="O799" s="14">
        <f>Table3[[#This Row],[Non-Staff Cost financed by RHID]]+Table3[[#This Row],[Non-Staff Cost NOT financed by RHID]]</f>
        <v>0</v>
      </c>
      <c r="P799" s="142"/>
      <c r="Q799" s="142"/>
    </row>
    <row r="800" spans="1:17" x14ac:dyDescent="0.35">
      <c r="A800" s="114"/>
      <c r="B800" s="112"/>
      <c r="C800" s="112"/>
      <c r="D800" s="115"/>
      <c r="E800" s="112"/>
      <c r="F800" s="116"/>
      <c r="G800" s="149"/>
      <c r="H800" s="13">
        <f>Table3[[#This Row],[Full time monthly cost]]*Table3[[#This Row],[PM financed by RHID]]</f>
        <v>0</v>
      </c>
      <c r="I800" s="149"/>
      <c r="J800" s="13">
        <f>Table3[[#This Row],[Full time monthly cost]]*Table3[[#This Row],[PM NOT financed by RHID]]</f>
        <v>0</v>
      </c>
      <c r="K800" s="147">
        <f>Table3[[#This Row],[PM financed by RHID]]+Table3[[#This Row],[PM NOT financed by RHID]]</f>
        <v>0</v>
      </c>
      <c r="L800" s="17">
        <f>Table3[[#This Row],[Total Staff Cost charged to RHID]]+Table3[[#This Row],[Partners contribution to Staff Cost]]</f>
        <v>0</v>
      </c>
      <c r="M800" s="110"/>
      <c r="N800" s="110"/>
      <c r="O800" s="14">
        <f>Table3[[#This Row],[Non-Staff Cost financed by RHID]]+Table3[[#This Row],[Non-Staff Cost NOT financed by RHID]]</f>
        <v>0</v>
      </c>
      <c r="P800" s="142"/>
      <c r="Q800" s="142"/>
    </row>
    <row r="801" spans="1:17" x14ac:dyDescent="0.35">
      <c r="A801" s="114"/>
      <c r="B801" s="112"/>
      <c r="C801" s="112"/>
      <c r="D801" s="115"/>
      <c r="E801" s="112"/>
      <c r="F801" s="116"/>
      <c r="G801" s="149"/>
      <c r="H801" s="13">
        <f>Table3[[#This Row],[Full time monthly cost]]*Table3[[#This Row],[PM financed by RHID]]</f>
        <v>0</v>
      </c>
      <c r="I801" s="149"/>
      <c r="J801" s="13">
        <f>Table3[[#This Row],[Full time monthly cost]]*Table3[[#This Row],[PM NOT financed by RHID]]</f>
        <v>0</v>
      </c>
      <c r="K801" s="147">
        <f>Table3[[#This Row],[PM financed by RHID]]+Table3[[#This Row],[PM NOT financed by RHID]]</f>
        <v>0</v>
      </c>
      <c r="L801" s="17">
        <f>Table3[[#This Row],[Total Staff Cost charged to RHID]]+Table3[[#This Row],[Partners contribution to Staff Cost]]</f>
        <v>0</v>
      </c>
      <c r="M801" s="110"/>
      <c r="N801" s="110"/>
      <c r="O801" s="14">
        <f>Table3[[#This Row],[Non-Staff Cost financed by RHID]]+Table3[[#This Row],[Non-Staff Cost NOT financed by RHID]]</f>
        <v>0</v>
      </c>
      <c r="P801" s="142"/>
      <c r="Q801" s="142"/>
    </row>
    <row r="802" spans="1:17" x14ac:dyDescent="0.35">
      <c r="A802" s="114"/>
      <c r="B802" s="112"/>
      <c r="C802" s="112"/>
      <c r="D802" s="115"/>
      <c r="E802" s="112"/>
      <c r="F802" s="116"/>
      <c r="G802" s="149"/>
      <c r="H802" s="13">
        <f>Table3[[#This Row],[Full time monthly cost]]*Table3[[#This Row],[PM financed by RHID]]</f>
        <v>0</v>
      </c>
      <c r="I802" s="149"/>
      <c r="J802" s="13">
        <f>Table3[[#This Row],[Full time monthly cost]]*Table3[[#This Row],[PM NOT financed by RHID]]</f>
        <v>0</v>
      </c>
      <c r="K802" s="147">
        <f>Table3[[#This Row],[PM financed by RHID]]+Table3[[#This Row],[PM NOT financed by RHID]]</f>
        <v>0</v>
      </c>
      <c r="L802" s="17">
        <f>Table3[[#This Row],[Total Staff Cost charged to RHID]]+Table3[[#This Row],[Partners contribution to Staff Cost]]</f>
        <v>0</v>
      </c>
      <c r="M802" s="110"/>
      <c r="N802" s="110"/>
      <c r="O802" s="14">
        <f>Table3[[#This Row],[Non-Staff Cost financed by RHID]]+Table3[[#This Row],[Non-Staff Cost NOT financed by RHID]]</f>
        <v>0</v>
      </c>
      <c r="P802" s="142"/>
      <c r="Q802" s="142"/>
    </row>
    <row r="803" spans="1:17" x14ac:dyDescent="0.35">
      <c r="A803" s="114"/>
      <c r="B803" s="112"/>
      <c r="C803" s="112"/>
      <c r="D803" s="115"/>
      <c r="E803" s="112"/>
      <c r="F803" s="116"/>
      <c r="G803" s="149"/>
      <c r="H803" s="13">
        <f>Table3[[#This Row],[Full time monthly cost]]*Table3[[#This Row],[PM financed by RHID]]</f>
        <v>0</v>
      </c>
      <c r="I803" s="149"/>
      <c r="J803" s="13">
        <f>Table3[[#This Row],[Full time monthly cost]]*Table3[[#This Row],[PM NOT financed by RHID]]</f>
        <v>0</v>
      </c>
      <c r="K803" s="147">
        <f>Table3[[#This Row],[PM financed by RHID]]+Table3[[#This Row],[PM NOT financed by RHID]]</f>
        <v>0</v>
      </c>
      <c r="L803" s="17">
        <f>Table3[[#This Row],[Total Staff Cost charged to RHID]]+Table3[[#This Row],[Partners contribution to Staff Cost]]</f>
        <v>0</v>
      </c>
      <c r="M803" s="110"/>
      <c r="N803" s="110"/>
      <c r="O803" s="14">
        <f>Table3[[#This Row],[Non-Staff Cost financed by RHID]]+Table3[[#This Row],[Non-Staff Cost NOT financed by RHID]]</f>
        <v>0</v>
      </c>
      <c r="P803" s="142"/>
      <c r="Q803" s="142"/>
    </row>
    <row r="804" spans="1:17" x14ac:dyDescent="0.35">
      <c r="A804" s="114"/>
      <c r="B804" s="112"/>
      <c r="C804" s="112"/>
      <c r="D804" s="115"/>
      <c r="E804" s="112"/>
      <c r="F804" s="116"/>
      <c r="G804" s="149"/>
      <c r="H804" s="13">
        <f>Table3[[#This Row],[Full time monthly cost]]*Table3[[#This Row],[PM financed by RHID]]</f>
        <v>0</v>
      </c>
      <c r="I804" s="149"/>
      <c r="J804" s="13">
        <f>Table3[[#This Row],[Full time monthly cost]]*Table3[[#This Row],[PM NOT financed by RHID]]</f>
        <v>0</v>
      </c>
      <c r="K804" s="147">
        <f>Table3[[#This Row],[PM financed by RHID]]+Table3[[#This Row],[PM NOT financed by RHID]]</f>
        <v>0</v>
      </c>
      <c r="L804" s="17">
        <f>Table3[[#This Row],[Total Staff Cost charged to RHID]]+Table3[[#This Row],[Partners contribution to Staff Cost]]</f>
        <v>0</v>
      </c>
      <c r="M804" s="110"/>
      <c r="N804" s="110"/>
      <c r="O804" s="14">
        <f>Table3[[#This Row],[Non-Staff Cost financed by RHID]]+Table3[[#This Row],[Non-Staff Cost NOT financed by RHID]]</f>
        <v>0</v>
      </c>
      <c r="P804" s="142"/>
      <c r="Q804" s="142"/>
    </row>
    <row r="805" spans="1:17" x14ac:dyDescent="0.35">
      <c r="A805" s="114"/>
      <c r="B805" s="112"/>
      <c r="C805" s="112"/>
      <c r="D805" s="115"/>
      <c r="E805" s="112"/>
      <c r="F805" s="116"/>
      <c r="G805" s="149"/>
      <c r="H805" s="13">
        <f>Table3[[#This Row],[Full time monthly cost]]*Table3[[#This Row],[PM financed by RHID]]</f>
        <v>0</v>
      </c>
      <c r="I805" s="149"/>
      <c r="J805" s="13">
        <f>Table3[[#This Row],[Full time monthly cost]]*Table3[[#This Row],[PM NOT financed by RHID]]</f>
        <v>0</v>
      </c>
      <c r="K805" s="147">
        <f>Table3[[#This Row],[PM financed by RHID]]+Table3[[#This Row],[PM NOT financed by RHID]]</f>
        <v>0</v>
      </c>
      <c r="L805" s="17">
        <f>Table3[[#This Row],[Total Staff Cost charged to RHID]]+Table3[[#This Row],[Partners contribution to Staff Cost]]</f>
        <v>0</v>
      </c>
      <c r="M805" s="110"/>
      <c r="N805" s="110"/>
      <c r="O805" s="14">
        <f>Table3[[#This Row],[Non-Staff Cost financed by RHID]]+Table3[[#This Row],[Non-Staff Cost NOT financed by RHID]]</f>
        <v>0</v>
      </c>
      <c r="P805" s="142"/>
      <c r="Q805" s="142"/>
    </row>
    <row r="806" spans="1:17" x14ac:dyDescent="0.35">
      <c r="A806" s="114"/>
      <c r="B806" s="112"/>
      <c r="C806" s="112"/>
      <c r="D806" s="115"/>
      <c r="E806" s="112"/>
      <c r="F806" s="116"/>
      <c r="G806" s="149"/>
      <c r="H806" s="13">
        <f>Table3[[#This Row],[Full time monthly cost]]*Table3[[#This Row],[PM financed by RHID]]</f>
        <v>0</v>
      </c>
      <c r="I806" s="149"/>
      <c r="J806" s="13">
        <f>Table3[[#This Row],[Full time monthly cost]]*Table3[[#This Row],[PM NOT financed by RHID]]</f>
        <v>0</v>
      </c>
      <c r="K806" s="147">
        <f>Table3[[#This Row],[PM financed by RHID]]+Table3[[#This Row],[PM NOT financed by RHID]]</f>
        <v>0</v>
      </c>
      <c r="L806" s="17">
        <f>Table3[[#This Row],[Total Staff Cost charged to RHID]]+Table3[[#This Row],[Partners contribution to Staff Cost]]</f>
        <v>0</v>
      </c>
      <c r="M806" s="110"/>
      <c r="N806" s="110"/>
      <c r="O806" s="14">
        <f>Table3[[#This Row],[Non-Staff Cost financed by RHID]]+Table3[[#This Row],[Non-Staff Cost NOT financed by RHID]]</f>
        <v>0</v>
      </c>
      <c r="P806" s="142"/>
      <c r="Q806" s="142"/>
    </row>
    <row r="807" spans="1:17" x14ac:dyDescent="0.35">
      <c r="A807" s="114"/>
      <c r="B807" s="112"/>
      <c r="C807" s="112"/>
      <c r="D807" s="115"/>
      <c r="E807" s="112"/>
      <c r="F807" s="116"/>
      <c r="G807" s="149"/>
      <c r="H807" s="13">
        <f>Table3[[#This Row],[Full time monthly cost]]*Table3[[#This Row],[PM financed by RHID]]</f>
        <v>0</v>
      </c>
      <c r="I807" s="149"/>
      <c r="J807" s="13">
        <f>Table3[[#This Row],[Full time monthly cost]]*Table3[[#This Row],[PM NOT financed by RHID]]</f>
        <v>0</v>
      </c>
      <c r="K807" s="147">
        <f>Table3[[#This Row],[PM financed by RHID]]+Table3[[#This Row],[PM NOT financed by RHID]]</f>
        <v>0</v>
      </c>
      <c r="L807" s="17">
        <f>Table3[[#This Row],[Total Staff Cost charged to RHID]]+Table3[[#This Row],[Partners contribution to Staff Cost]]</f>
        <v>0</v>
      </c>
      <c r="M807" s="110"/>
      <c r="N807" s="110"/>
      <c r="O807" s="14">
        <f>Table3[[#This Row],[Non-Staff Cost financed by RHID]]+Table3[[#This Row],[Non-Staff Cost NOT financed by RHID]]</f>
        <v>0</v>
      </c>
      <c r="P807" s="142"/>
      <c r="Q807" s="142"/>
    </row>
    <row r="808" spans="1:17" x14ac:dyDescent="0.35">
      <c r="A808" s="114"/>
      <c r="B808" s="112"/>
      <c r="C808" s="112"/>
      <c r="D808" s="115"/>
      <c r="E808" s="112"/>
      <c r="F808" s="116"/>
      <c r="G808" s="149"/>
      <c r="H808" s="13">
        <f>Table3[[#This Row],[Full time monthly cost]]*Table3[[#This Row],[PM financed by RHID]]</f>
        <v>0</v>
      </c>
      <c r="I808" s="149"/>
      <c r="J808" s="13">
        <f>Table3[[#This Row],[Full time monthly cost]]*Table3[[#This Row],[PM NOT financed by RHID]]</f>
        <v>0</v>
      </c>
      <c r="K808" s="147">
        <f>Table3[[#This Row],[PM financed by RHID]]+Table3[[#This Row],[PM NOT financed by RHID]]</f>
        <v>0</v>
      </c>
      <c r="L808" s="17">
        <f>Table3[[#This Row],[Total Staff Cost charged to RHID]]+Table3[[#This Row],[Partners contribution to Staff Cost]]</f>
        <v>0</v>
      </c>
      <c r="M808" s="110"/>
      <c r="N808" s="110"/>
      <c r="O808" s="14">
        <f>Table3[[#This Row],[Non-Staff Cost financed by RHID]]+Table3[[#This Row],[Non-Staff Cost NOT financed by RHID]]</f>
        <v>0</v>
      </c>
      <c r="P808" s="142"/>
      <c r="Q808" s="142"/>
    </row>
    <row r="809" spans="1:17" x14ac:dyDescent="0.35">
      <c r="A809" s="114"/>
      <c r="B809" s="112"/>
      <c r="C809" s="112"/>
      <c r="D809" s="115"/>
      <c r="E809" s="112"/>
      <c r="F809" s="116"/>
      <c r="G809" s="149"/>
      <c r="H809" s="13">
        <f>Table3[[#This Row],[Full time monthly cost]]*Table3[[#This Row],[PM financed by RHID]]</f>
        <v>0</v>
      </c>
      <c r="I809" s="149"/>
      <c r="J809" s="13">
        <f>Table3[[#This Row],[Full time monthly cost]]*Table3[[#This Row],[PM NOT financed by RHID]]</f>
        <v>0</v>
      </c>
      <c r="K809" s="147">
        <f>Table3[[#This Row],[PM financed by RHID]]+Table3[[#This Row],[PM NOT financed by RHID]]</f>
        <v>0</v>
      </c>
      <c r="L809" s="17">
        <f>Table3[[#This Row],[Total Staff Cost charged to RHID]]+Table3[[#This Row],[Partners contribution to Staff Cost]]</f>
        <v>0</v>
      </c>
      <c r="M809" s="110"/>
      <c r="N809" s="110"/>
      <c r="O809" s="14">
        <f>Table3[[#This Row],[Non-Staff Cost financed by RHID]]+Table3[[#This Row],[Non-Staff Cost NOT financed by RHID]]</f>
        <v>0</v>
      </c>
      <c r="P809" s="142"/>
      <c r="Q809" s="142"/>
    </row>
    <row r="810" spans="1:17" x14ac:dyDescent="0.35">
      <c r="A810" s="114"/>
      <c r="B810" s="112"/>
      <c r="C810" s="112"/>
      <c r="D810" s="115"/>
      <c r="E810" s="112"/>
      <c r="F810" s="116"/>
      <c r="G810" s="149"/>
      <c r="H810" s="13">
        <f>Table3[[#This Row],[Full time monthly cost]]*Table3[[#This Row],[PM financed by RHID]]</f>
        <v>0</v>
      </c>
      <c r="I810" s="149"/>
      <c r="J810" s="13">
        <f>Table3[[#This Row],[Full time monthly cost]]*Table3[[#This Row],[PM NOT financed by RHID]]</f>
        <v>0</v>
      </c>
      <c r="K810" s="147">
        <f>Table3[[#This Row],[PM financed by RHID]]+Table3[[#This Row],[PM NOT financed by RHID]]</f>
        <v>0</v>
      </c>
      <c r="L810" s="17">
        <f>Table3[[#This Row],[Total Staff Cost charged to RHID]]+Table3[[#This Row],[Partners contribution to Staff Cost]]</f>
        <v>0</v>
      </c>
      <c r="M810" s="110"/>
      <c r="N810" s="110"/>
      <c r="O810" s="14">
        <f>Table3[[#This Row],[Non-Staff Cost financed by RHID]]+Table3[[#This Row],[Non-Staff Cost NOT financed by RHID]]</f>
        <v>0</v>
      </c>
      <c r="P810" s="142"/>
      <c r="Q810" s="142"/>
    </row>
    <row r="811" spans="1:17" x14ac:dyDescent="0.35">
      <c r="A811" s="114"/>
      <c r="B811" s="112"/>
      <c r="C811" s="112"/>
      <c r="D811" s="115"/>
      <c r="E811" s="112"/>
      <c r="F811" s="116"/>
      <c r="G811" s="149"/>
      <c r="H811" s="13">
        <f>Table3[[#This Row],[Full time monthly cost]]*Table3[[#This Row],[PM financed by RHID]]</f>
        <v>0</v>
      </c>
      <c r="I811" s="149"/>
      <c r="J811" s="13">
        <f>Table3[[#This Row],[Full time monthly cost]]*Table3[[#This Row],[PM NOT financed by RHID]]</f>
        <v>0</v>
      </c>
      <c r="K811" s="147">
        <f>Table3[[#This Row],[PM financed by RHID]]+Table3[[#This Row],[PM NOT financed by RHID]]</f>
        <v>0</v>
      </c>
      <c r="L811" s="17">
        <f>Table3[[#This Row],[Total Staff Cost charged to RHID]]+Table3[[#This Row],[Partners contribution to Staff Cost]]</f>
        <v>0</v>
      </c>
      <c r="M811" s="110"/>
      <c r="N811" s="110"/>
      <c r="O811" s="14">
        <f>Table3[[#This Row],[Non-Staff Cost financed by RHID]]+Table3[[#This Row],[Non-Staff Cost NOT financed by RHID]]</f>
        <v>0</v>
      </c>
      <c r="P811" s="142"/>
      <c r="Q811" s="142"/>
    </row>
    <row r="812" spans="1:17" x14ac:dyDescent="0.35">
      <c r="A812" s="114"/>
      <c r="B812" s="112"/>
      <c r="C812" s="112"/>
      <c r="D812" s="115"/>
      <c r="E812" s="112"/>
      <c r="F812" s="116"/>
      <c r="G812" s="149"/>
      <c r="H812" s="13">
        <f>Table3[[#This Row],[Full time monthly cost]]*Table3[[#This Row],[PM financed by RHID]]</f>
        <v>0</v>
      </c>
      <c r="I812" s="149"/>
      <c r="J812" s="13">
        <f>Table3[[#This Row],[Full time monthly cost]]*Table3[[#This Row],[PM NOT financed by RHID]]</f>
        <v>0</v>
      </c>
      <c r="K812" s="147">
        <f>Table3[[#This Row],[PM financed by RHID]]+Table3[[#This Row],[PM NOT financed by RHID]]</f>
        <v>0</v>
      </c>
      <c r="L812" s="17">
        <f>Table3[[#This Row],[Total Staff Cost charged to RHID]]+Table3[[#This Row],[Partners contribution to Staff Cost]]</f>
        <v>0</v>
      </c>
      <c r="M812" s="110"/>
      <c r="N812" s="110"/>
      <c r="O812" s="14">
        <f>Table3[[#This Row],[Non-Staff Cost financed by RHID]]+Table3[[#This Row],[Non-Staff Cost NOT financed by RHID]]</f>
        <v>0</v>
      </c>
      <c r="P812" s="142"/>
      <c r="Q812" s="142"/>
    </row>
    <row r="813" spans="1:17" x14ac:dyDescent="0.35">
      <c r="A813" s="114"/>
      <c r="B813" s="112"/>
      <c r="C813" s="112"/>
      <c r="D813" s="115"/>
      <c r="E813" s="112"/>
      <c r="F813" s="116"/>
      <c r="G813" s="149"/>
      <c r="H813" s="13">
        <f>Table3[[#This Row],[Full time monthly cost]]*Table3[[#This Row],[PM financed by RHID]]</f>
        <v>0</v>
      </c>
      <c r="I813" s="149"/>
      <c r="J813" s="13">
        <f>Table3[[#This Row],[Full time monthly cost]]*Table3[[#This Row],[PM NOT financed by RHID]]</f>
        <v>0</v>
      </c>
      <c r="K813" s="147">
        <f>Table3[[#This Row],[PM financed by RHID]]+Table3[[#This Row],[PM NOT financed by RHID]]</f>
        <v>0</v>
      </c>
      <c r="L813" s="17">
        <f>Table3[[#This Row],[Total Staff Cost charged to RHID]]+Table3[[#This Row],[Partners contribution to Staff Cost]]</f>
        <v>0</v>
      </c>
      <c r="M813" s="110"/>
      <c r="N813" s="110"/>
      <c r="O813" s="14">
        <f>Table3[[#This Row],[Non-Staff Cost financed by RHID]]+Table3[[#This Row],[Non-Staff Cost NOT financed by RHID]]</f>
        <v>0</v>
      </c>
      <c r="P813" s="142"/>
      <c r="Q813" s="142"/>
    </row>
    <row r="814" spans="1:17" x14ac:dyDescent="0.35">
      <c r="A814" s="114"/>
      <c r="B814" s="112"/>
      <c r="C814" s="112"/>
      <c r="D814" s="115"/>
      <c r="E814" s="112"/>
      <c r="F814" s="116"/>
      <c r="G814" s="149"/>
      <c r="H814" s="13">
        <f>Table3[[#This Row],[Full time monthly cost]]*Table3[[#This Row],[PM financed by RHID]]</f>
        <v>0</v>
      </c>
      <c r="I814" s="149"/>
      <c r="J814" s="13">
        <f>Table3[[#This Row],[Full time monthly cost]]*Table3[[#This Row],[PM NOT financed by RHID]]</f>
        <v>0</v>
      </c>
      <c r="K814" s="147">
        <f>Table3[[#This Row],[PM financed by RHID]]+Table3[[#This Row],[PM NOT financed by RHID]]</f>
        <v>0</v>
      </c>
      <c r="L814" s="17">
        <f>Table3[[#This Row],[Total Staff Cost charged to RHID]]+Table3[[#This Row],[Partners contribution to Staff Cost]]</f>
        <v>0</v>
      </c>
      <c r="M814" s="110"/>
      <c r="N814" s="110"/>
      <c r="O814" s="14">
        <f>Table3[[#This Row],[Non-Staff Cost financed by RHID]]+Table3[[#This Row],[Non-Staff Cost NOT financed by RHID]]</f>
        <v>0</v>
      </c>
      <c r="P814" s="142"/>
      <c r="Q814" s="142"/>
    </row>
    <row r="815" spans="1:17" x14ac:dyDescent="0.35">
      <c r="A815" s="114"/>
      <c r="B815" s="112"/>
      <c r="C815" s="112"/>
      <c r="D815" s="115"/>
      <c r="E815" s="112"/>
      <c r="F815" s="116"/>
      <c r="G815" s="149"/>
      <c r="H815" s="13">
        <f>Table3[[#This Row],[Full time monthly cost]]*Table3[[#This Row],[PM financed by RHID]]</f>
        <v>0</v>
      </c>
      <c r="I815" s="149"/>
      <c r="J815" s="13">
        <f>Table3[[#This Row],[Full time monthly cost]]*Table3[[#This Row],[PM NOT financed by RHID]]</f>
        <v>0</v>
      </c>
      <c r="K815" s="147">
        <f>Table3[[#This Row],[PM financed by RHID]]+Table3[[#This Row],[PM NOT financed by RHID]]</f>
        <v>0</v>
      </c>
      <c r="L815" s="17">
        <f>Table3[[#This Row],[Total Staff Cost charged to RHID]]+Table3[[#This Row],[Partners contribution to Staff Cost]]</f>
        <v>0</v>
      </c>
      <c r="M815" s="110"/>
      <c r="N815" s="110"/>
      <c r="O815" s="14">
        <f>Table3[[#This Row],[Non-Staff Cost financed by RHID]]+Table3[[#This Row],[Non-Staff Cost NOT financed by RHID]]</f>
        <v>0</v>
      </c>
      <c r="P815" s="142"/>
      <c r="Q815" s="142"/>
    </row>
    <row r="816" spans="1:17" x14ac:dyDescent="0.35">
      <c r="A816" s="114"/>
      <c r="B816" s="112"/>
      <c r="C816" s="112"/>
      <c r="D816" s="115"/>
      <c r="E816" s="112"/>
      <c r="F816" s="116"/>
      <c r="G816" s="149"/>
      <c r="H816" s="13">
        <f>Table3[[#This Row],[Full time monthly cost]]*Table3[[#This Row],[PM financed by RHID]]</f>
        <v>0</v>
      </c>
      <c r="I816" s="149"/>
      <c r="J816" s="13">
        <f>Table3[[#This Row],[Full time monthly cost]]*Table3[[#This Row],[PM NOT financed by RHID]]</f>
        <v>0</v>
      </c>
      <c r="K816" s="147">
        <f>Table3[[#This Row],[PM financed by RHID]]+Table3[[#This Row],[PM NOT financed by RHID]]</f>
        <v>0</v>
      </c>
      <c r="L816" s="17">
        <f>Table3[[#This Row],[Total Staff Cost charged to RHID]]+Table3[[#This Row],[Partners contribution to Staff Cost]]</f>
        <v>0</v>
      </c>
      <c r="M816" s="110"/>
      <c r="N816" s="110"/>
      <c r="O816" s="14">
        <f>Table3[[#This Row],[Non-Staff Cost financed by RHID]]+Table3[[#This Row],[Non-Staff Cost NOT financed by RHID]]</f>
        <v>0</v>
      </c>
      <c r="P816" s="142"/>
      <c r="Q816" s="142"/>
    </row>
    <row r="817" spans="1:17" x14ac:dyDescent="0.35">
      <c r="A817" s="114"/>
      <c r="B817" s="112"/>
      <c r="C817" s="112"/>
      <c r="D817" s="115"/>
      <c r="E817" s="112"/>
      <c r="F817" s="116"/>
      <c r="G817" s="149"/>
      <c r="H817" s="13">
        <f>Table3[[#This Row],[Full time monthly cost]]*Table3[[#This Row],[PM financed by RHID]]</f>
        <v>0</v>
      </c>
      <c r="I817" s="149"/>
      <c r="J817" s="13">
        <f>Table3[[#This Row],[Full time monthly cost]]*Table3[[#This Row],[PM NOT financed by RHID]]</f>
        <v>0</v>
      </c>
      <c r="K817" s="147">
        <f>Table3[[#This Row],[PM financed by RHID]]+Table3[[#This Row],[PM NOT financed by RHID]]</f>
        <v>0</v>
      </c>
      <c r="L817" s="17">
        <f>Table3[[#This Row],[Total Staff Cost charged to RHID]]+Table3[[#This Row],[Partners contribution to Staff Cost]]</f>
        <v>0</v>
      </c>
      <c r="M817" s="110"/>
      <c r="N817" s="110"/>
      <c r="O817" s="14">
        <f>Table3[[#This Row],[Non-Staff Cost financed by RHID]]+Table3[[#This Row],[Non-Staff Cost NOT financed by RHID]]</f>
        <v>0</v>
      </c>
      <c r="P817" s="142"/>
      <c r="Q817" s="142"/>
    </row>
    <row r="818" spans="1:17" x14ac:dyDescent="0.35">
      <c r="A818" s="114"/>
      <c r="B818" s="112"/>
      <c r="C818" s="112"/>
      <c r="D818" s="115"/>
      <c r="E818" s="112"/>
      <c r="F818" s="116"/>
      <c r="G818" s="149"/>
      <c r="H818" s="13">
        <f>Table3[[#This Row],[Full time monthly cost]]*Table3[[#This Row],[PM financed by RHID]]</f>
        <v>0</v>
      </c>
      <c r="I818" s="149"/>
      <c r="J818" s="13">
        <f>Table3[[#This Row],[Full time monthly cost]]*Table3[[#This Row],[PM NOT financed by RHID]]</f>
        <v>0</v>
      </c>
      <c r="K818" s="147">
        <f>Table3[[#This Row],[PM financed by RHID]]+Table3[[#This Row],[PM NOT financed by RHID]]</f>
        <v>0</v>
      </c>
      <c r="L818" s="17">
        <f>Table3[[#This Row],[Total Staff Cost charged to RHID]]+Table3[[#This Row],[Partners contribution to Staff Cost]]</f>
        <v>0</v>
      </c>
      <c r="M818" s="110"/>
      <c r="N818" s="110"/>
      <c r="O818" s="14">
        <f>Table3[[#This Row],[Non-Staff Cost financed by RHID]]+Table3[[#This Row],[Non-Staff Cost NOT financed by RHID]]</f>
        <v>0</v>
      </c>
      <c r="P818" s="142"/>
      <c r="Q818" s="142"/>
    </row>
    <row r="819" spans="1:17" x14ac:dyDescent="0.35">
      <c r="A819" s="114"/>
      <c r="B819" s="112"/>
      <c r="C819" s="112"/>
      <c r="D819" s="115"/>
      <c r="E819" s="112"/>
      <c r="F819" s="116"/>
      <c r="G819" s="149"/>
      <c r="H819" s="13">
        <f>Table3[[#This Row],[Full time monthly cost]]*Table3[[#This Row],[PM financed by RHID]]</f>
        <v>0</v>
      </c>
      <c r="I819" s="149"/>
      <c r="J819" s="13">
        <f>Table3[[#This Row],[Full time monthly cost]]*Table3[[#This Row],[PM NOT financed by RHID]]</f>
        <v>0</v>
      </c>
      <c r="K819" s="147">
        <f>Table3[[#This Row],[PM financed by RHID]]+Table3[[#This Row],[PM NOT financed by RHID]]</f>
        <v>0</v>
      </c>
      <c r="L819" s="17">
        <f>Table3[[#This Row],[Total Staff Cost charged to RHID]]+Table3[[#This Row],[Partners contribution to Staff Cost]]</f>
        <v>0</v>
      </c>
      <c r="M819" s="110"/>
      <c r="N819" s="110"/>
      <c r="O819" s="14">
        <f>Table3[[#This Row],[Non-Staff Cost financed by RHID]]+Table3[[#This Row],[Non-Staff Cost NOT financed by RHID]]</f>
        <v>0</v>
      </c>
      <c r="P819" s="142"/>
      <c r="Q819" s="142"/>
    </row>
    <row r="820" spans="1:17" x14ac:dyDescent="0.35">
      <c r="A820" s="114"/>
      <c r="B820" s="112"/>
      <c r="C820" s="112"/>
      <c r="D820" s="115"/>
      <c r="E820" s="112"/>
      <c r="F820" s="116"/>
      <c r="G820" s="149"/>
      <c r="H820" s="13">
        <f>Table3[[#This Row],[Full time monthly cost]]*Table3[[#This Row],[PM financed by RHID]]</f>
        <v>0</v>
      </c>
      <c r="I820" s="149"/>
      <c r="J820" s="13">
        <f>Table3[[#This Row],[Full time monthly cost]]*Table3[[#This Row],[PM NOT financed by RHID]]</f>
        <v>0</v>
      </c>
      <c r="K820" s="147">
        <f>Table3[[#This Row],[PM financed by RHID]]+Table3[[#This Row],[PM NOT financed by RHID]]</f>
        <v>0</v>
      </c>
      <c r="L820" s="17">
        <f>Table3[[#This Row],[Total Staff Cost charged to RHID]]+Table3[[#This Row],[Partners contribution to Staff Cost]]</f>
        <v>0</v>
      </c>
      <c r="M820" s="110"/>
      <c r="N820" s="110"/>
      <c r="O820" s="14">
        <f>Table3[[#This Row],[Non-Staff Cost financed by RHID]]+Table3[[#This Row],[Non-Staff Cost NOT financed by RHID]]</f>
        <v>0</v>
      </c>
      <c r="P820" s="142"/>
      <c r="Q820" s="142"/>
    </row>
    <row r="821" spans="1:17" x14ac:dyDescent="0.35">
      <c r="A821" s="114"/>
      <c r="B821" s="112"/>
      <c r="C821" s="112"/>
      <c r="D821" s="115"/>
      <c r="E821" s="112"/>
      <c r="F821" s="116"/>
      <c r="G821" s="149"/>
      <c r="H821" s="13">
        <f>Table3[[#This Row],[Full time monthly cost]]*Table3[[#This Row],[PM financed by RHID]]</f>
        <v>0</v>
      </c>
      <c r="I821" s="149"/>
      <c r="J821" s="13">
        <f>Table3[[#This Row],[Full time monthly cost]]*Table3[[#This Row],[PM NOT financed by RHID]]</f>
        <v>0</v>
      </c>
      <c r="K821" s="147">
        <f>Table3[[#This Row],[PM financed by RHID]]+Table3[[#This Row],[PM NOT financed by RHID]]</f>
        <v>0</v>
      </c>
      <c r="L821" s="17">
        <f>Table3[[#This Row],[Total Staff Cost charged to RHID]]+Table3[[#This Row],[Partners contribution to Staff Cost]]</f>
        <v>0</v>
      </c>
      <c r="M821" s="110"/>
      <c r="N821" s="110"/>
      <c r="O821" s="14">
        <f>Table3[[#This Row],[Non-Staff Cost financed by RHID]]+Table3[[#This Row],[Non-Staff Cost NOT financed by RHID]]</f>
        <v>0</v>
      </c>
      <c r="P821" s="142"/>
      <c r="Q821" s="142"/>
    </row>
    <row r="822" spans="1:17" x14ac:dyDescent="0.35">
      <c r="A822" s="114"/>
      <c r="B822" s="112"/>
      <c r="C822" s="112"/>
      <c r="D822" s="115"/>
      <c r="E822" s="112"/>
      <c r="F822" s="116"/>
      <c r="G822" s="149"/>
      <c r="H822" s="13">
        <f>Table3[[#This Row],[Full time monthly cost]]*Table3[[#This Row],[PM financed by RHID]]</f>
        <v>0</v>
      </c>
      <c r="I822" s="149"/>
      <c r="J822" s="13">
        <f>Table3[[#This Row],[Full time monthly cost]]*Table3[[#This Row],[PM NOT financed by RHID]]</f>
        <v>0</v>
      </c>
      <c r="K822" s="147">
        <f>Table3[[#This Row],[PM financed by RHID]]+Table3[[#This Row],[PM NOT financed by RHID]]</f>
        <v>0</v>
      </c>
      <c r="L822" s="17">
        <f>Table3[[#This Row],[Total Staff Cost charged to RHID]]+Table3[[#This Row],[Partners contribution to Staff Cost]]</f>
        <v>0</v>
      </c>
      <c r="M822" s="110"/>
      <c r="N822" s="110"/>
      <c r="O822" s="14">
        <f>Table3[[#This Row],[Non-Staff Cost financed by RHID]]+Table3[[#This Row],[Non-Staff Cost NOT financed by RHID]]</f>
        <v>0</v>
      </c>
      <c r="P822" s="142"/>
      <c r="Q822" s="142"/>
    </row>
    <row r="823" spans="1:17" x14ac:dyDescent="0.35">
      <c r="A823" s="114"/>
      <c r="B823" s="112"/>
      <c r="C823" s="112"/>
      <c r="D823" s="115"/>
      <c r="E823" s="112"/>
      <c r="F823" s="116"/>
      <c r="G823" s="149"/>
      <c r="H823" s="13">
        <f>Table3[[#This Row],[Full time monthly cost]]*Table3[[#This Row],[PM financed by RHID]]</f>
        <v>0</v>
      </c>
      <c r="I823" s="149"/>
      <c r="J823" s="13">
        <f>Table3[[#This Row],[Full time monthly cost]]*Table3[[#This Row],[PM NOT financed by RHID]]</f>
        <v>0</v>
      </c>
      <c r="K823" s="147">
        <f>Table3[[#This Row],[PM financed by RHID]]+Table3[[#This Row],[PM NOT financed by RHID]]</f>
        <v>0</v>
      </c>
      <c r="L823" s="17">
        <f>Table3[[#This Row],[Total Staff Cost charged to RHID]]+Table3[[#This Row],[Partners contribution to Staff Cost]]</f>
        <v>0</v>
      </c>
      <c r="M823" s="110"/>
      <c r="N823" s="110"/>
      <c r="O823" s="14">
        <f>Table3[[#This Row],[Non-Staff Cost financed by RHID]]+Table3[[#This Row],[Non-Staff Cost NOT financed by RHID]]</f>
        <v>0</v>
      </c>
      <c r="P823" s="142"/>
      <c r="Q823" s="142"/>
    </row>
    <row r="824" spans="1:17" x14ac:dyDescent="0.35">
      <c r="A824" s="114"/>
      <c r="B824" s="112"/>
      <c r="C824" s="112"/>
      <c r="D824" s="115"/>
      <c r="E824" s="112"/>
      <c r="F824" s="116"/>
      <c r="G824" s="149"/>
      <c r="H824" s="13">
        <f>Table3[[#This Row],[Full time monthly cost]]*Table3[[#This Row],[PM financed by RHID]]</f>
        <v>0</v>
      </c>
      <c r="I824" s="149"/>
      <c r="J824" s="13">
        <f>Table3[[#This Row],[Full time monthly cost]]*Table3[[#This Row],[PM NOT financed by RHID]]</f>
        <v>0</v>
      </c>
      <c r="K824" s="147">
        <f>Table3[[#This Row],[PM financed by RHID]]+Table3[[#This Row],[PM NOT financed by RHID]]</f>
        <v>0</v>
      </c>
      <c r="L824" s="17">
        <f>Table3[[#This Row],[Total Staff Cost charged to RHID]]+Table3[[#This Row],[Partners contribution to Staff Cost]]</f>
        <v>0</v>
      </c>
      <c r="M824" s="110"/>
      <c r="N824" s="110"/>
      <c r="O824" s="14">
        <f>Table3[[#This Row],[Non-Staff Cost financed by RHID]]+Table3[[#This Row],[Non-Staff Cost NOT financed by RHID]]</f>
        <v>0</v>
      </c>
      <c r="P824" s="142"/>
      <c r="Q824" s="142"/>
    </row>
    <row r="825" spans="1:17" x14ac:dyDescent="0.35">
      <c r="A825" s="114"/>
      <c r="B825" s="112"/>
      <c r="C825" s="112"/>
      <c r="D825" s="115"/>
      <c r="E825" s="112"/>
      <c r="F825" s="116"/>
      <c r="G825" s="149"/>
      <c r="H825" s="13">
        <f>Table3[[#This Row],[Full time monthly cost]]*Table3[[#This Row],[PM financed by RHID]]</f>
        <v>0</v>
      </c>
      <c r="I825" s="149"/>
      <c r="J825" s="13">
        <f>Table3[[#This Row],[Full time monthly cost]]*Table3[[#This Row],[PM NOT financed by RHID]]</f>
        <v>0</v>
      </c>
      <c r="K825" s="147">
        <f>Table3[[#This Row],[PM financed by RHID]]+Table3[[#This Row],[PM NOT financed by RHID]]</f>
        <v>0</v>
      </c>
      <c r="L825" s="17">
        <f>Table3[[#This Row],[Total Staff Cost charged to RHID]]+Table3[[#This Row],[Partners contribution to Staff Cost]]</f>
        <v>0</v>
      </c>
      <c r="M825" s="110"/>
      <c r="N825" s="110"/>
      <c r="O825" s="14">
        <f>Table3[[#This Row],[Non-Staff Cost financed by RHID]]+Table3[[#This Row],[Non-Staff Cost NOT financed by RHID]]</f>
        <v>0</v>
      </c>
      <c r="P825" s="142"/>
      <c r="Q825" s="142"/>
    </row>
    <row r="826" spans="1:17" x14ac:dyDescent="0.35">
      <c r="A826" s="114"/>
      <c r="B826" s="112"/>
      <c r="C826" s="112"/>
      <c r="D826" s="115"/>
      <c r="E826" s="112"/>
      <c r="F826" s="116"/>
      <c r="G826" s="149"/>
      <c r="H826" s="13">
        <f>Table3[[#This Row],[Full time monthly cost]]*Table3[[#This Row],[PM financed by RHID]]</f>
        <v>0</v>
      </c>
      <c r="I826" s="149"/>
      <c r="J826" s="13">
        <f>Table3[[#This Row],[Full time monthly cost]]*Table3[[#This Row],[PM NOT financed by RHID]]</f>
        <v>0</v>
      </c>
      <c r="K826" s="147">
        <f>Table3[[#This Row],[PM financed by RHID]]+Table3[[#This Row],[PM NOT financed by RHID]]</f>
        <v>0</v>
      </c>
      <c r="L826" s="17">
        <f>Table3[[#This Row],[Total Staff Cost charged to RHID]]+Table3[[#This Row],[Partners contribution to Staff Cost]]</f>
        <v>0</v>
      </c>
      <c r="M826" s="110"/>
      <c r="N826" s="110"/>
      <c r="O826" s="14">
        <f>Table3[[#This Row],[Non-Staff Cost financed by RHID]]+Table3[[#This Row],[Non-Staff Cost NOT financed by RHID]]</f>
        <v>0</v>
      </c>
      <c r="P826" s="142"/>
      <c r="Q826" s="142"/>
    </row>
    <row r="827" spans="1:17" x14ac:dyDescent="0.35">
      <c r="A827" s="114"/>
      <c r="B827" s="112"/>
      <c r="C827" s="112"/>
      <c r="D827" s="115"/>
      <c r="E827" s="112"/>
      <c r="F827" s="116"/>
      <c r="G827" s="149"/>
      <c r="H827" s="13">
        <f>Table3[[#This Row],[Full time monthly cost]]*Table3[[#This Row],[PM financed by RHID]]</f>
        <v>0</v>
      </c>
      <c r="I827" s="149"/>
      <c r="J827" s="13">
        <f>Table3[[#This Row],[Full time monthly cost]]*Table3[[#This Row],[PM NOT financed by RHID]]</f>
        <v>0</v>
      </c>
      <c r="K827" s="147">
        <f>Table3[[#This Row],[PM financed by RHID]]+Table3[[#This Row],[PM NOT financed by RHID]]</f>
        <v>0</v>
      </c>
      <c r="L827" s="17">
        <f>Table3[[#This Row],[Total Staff Cost charged to RHID]]+Table3[[#This Row],[Partners contribution to Staff Cost]]</f>
        <v>0</v>
      </c>
      <c r="M827" s="110"/>
      <c r="N827" s="110"/>
      <c r="O827" s="14">
        <f>Table3[[#This Row],[Non-Staff Cost financed by RHID]]+Table3[[#This Row],[Non-Staff Cost NOT financed by RHID]]</f>
        <v>0</v>
      </c>
      <c r="P827" s="142"/>
      <c r="Q827" s="142"/>
    </row>
    <row r="828" spans="1:17" x14ac:dyDescent="0.35">
      <c r="A828" s="114"/>
      <c r="B828" s="112"/>
      <c r="C828" s="112"/>
      <c r="D828" s="115"/>
      <c r="E828" s="112"/>
      <c r="F828" s="116"/>
      <c r="G828" s="149"/>
      <c r="H828" s="13">
        <f>Table3[[#This Row],[Full time monthly cost]]*Table3[[#This Row],[PM financed by RHID]]</f>
        <v>0</v>
      </c>
      <c r="I828" s="149"/>
      <c r="J828" s="13">
        <f>Table3[[#This Row],[Full time monthly cost]]*Table3[[#This Row],[PM NOT financed by RHID]]</f>
        <v>0</v>
      </c>
      <c r="K828" s="147">
        <f>Table3[[#This Row],[PM financed by RHID]]+Table3[[#This Row],[PM NOT financed by RHID]]</f>
        <v>0</v>
      </c>
      <c r="L828" s="17">
        <f>Table3[[#This Row],[Total Staff Cost charged to RHID]]+Table3[[#This Row],[Partners contribution to Staff Cost]]</f>
        <v>0</v>
      </c>
      <c r="M828" s="110"/>
      <c r="N828" s="110"/>
      <c r="O828" s="14">
        <f>Table3[[#This Row],[Non-Staff Cost financed by RHID]]+Table3[[#This Row],[Non-Staff Cost NOT financed by RHID]]</f>
        <v>0</v>
      </c>
      <c r="P828" s="142"/>
      <c r="Q828" s="142"/>
    </row>
    <row r="829" spans="1:17" x14ac:dyDescent="0.35">
      <c r="A829" s="114"/>
      <c r="B829" s="112"/>
      <c r="C829" s="112"/>
      <c r="D829" s="115"/>
      <c r="E829" s="112"/>
      <c r="F829" s="116"/>
      <c r="G829" s="149"/>
      <c r="H829" s="13">
        <f>Table3[[#This Row],[Full time monthly cost]]*Table3[[#This Row],[PM financed by RHID]]</f>
        <v>0</v>
      </c>
      <c r="I829" s="149"/>
      <c r="J829" s="13">
        <f>Table3[[#This Row],[Full time monthly cost]]*Table3[[#This Row],[PM NOT financed by RHID]]</f>
        <v>0</v>
      </c>
      <c r="K829" s="147">
        <f>Table3[[#This Row],[PM financed by RHID]]+Table3[[#This Row],[PM NOT financed by RHID]]</f>
        <v>0</v>
      </c>
      <c r="L829" s="17">
        <f>Table3[[#This Row],[Total Staff Cost charged to RHID]]+Table3[[#This Row],[Partners contribution to Staff Cost]]</f>
        <v>0</v>
      </c>
      <c r="M829" s="110"/>
      <c r="N829" s="110"/>
      <c r="O829" s="14">
        <f>Table3[[#This Row],[Non-Staff Cost financed by RHID]]+Table3[[#This Row],[Non-Staff Cost NOT financed by RHID]]</f>
        <v>0</v>
      </c>
      <c r="P829" s="142"/>
      <c r="Q829" s="142"/>
    </row>
    <row r="830" spans="1:17" x14ac:dyDescent="0.35">
      <c r="A830" s="114"/>
      <c r="B830" s="112"/>
      <c r="C830" s="112"/>
      <c r="D830" s="115"/>
      <c r="E830" s="112"/>
      <c r="F830" s="116"/>
      <c r="G830" s="149"/>
      <c r="H830" s="13">
        <f>Table3[[#This Row],[Full time monthly cost]]*Table3[[#This Row],[PM financed by RHID]]</f>
        <v>0</v>
      </c>
      <c r="I830" s="149"/>
      <c r="J830" s="13">
        <f>Table3[[#This Row],[Full time monthly cost]]*Table3[[#This Row],[PM NOT financed by RHID]]</f>
        <v>0</v>
      </c>
      <c r="K830" s="147">
        <f>Table3[[#This Row],[PM financed by RHID]]+Table3[[#This Row],[PM NOT financed by RHID]]</f>
        <v>0</v>
      </c>
      <c r="L830" s="17">
        <f>Table3[[#This Row],[Total Staff Cost charged to RHID]]+Table3[[#This Row],[Partners contribution to Staff Cost]]</f>
        <v>0</v>
      </c>
      <c r="M830" s="110"/>
      <c r="N830" s="110"/>
      <c r="O830" s="14">
        <f>Table3[[#This Row],[Non-Staff Cost financed by RHID]]+Table3[[#This Row],[Non-Staff Cost NOT financed by RHID]]</f>
        <v>0</v>
      </c>
      <c r="P830" s="142"/>
      <c r="Q830" s="142"/>
    </row>
    <row r="831" spans="1:17" x14ac:dyDescent="0.35">
      <c r="A831" s="114"/>
      <c r="B831" s="112"/>
      <c r="C831" s="112"/>
      <c r="D831" s="115"/>
      <c r="E831" s="112"/>
      <c r="F831" s="116"/>
      <c r="G831" s="149"/>
      <c r="H831" s="13">
        <f>Table3[[#This Row],[Full time monthly cost]]*Table3[[#This Row],[PM financed by RHID]]</f>
        <v>0</v>
      </c>
      <c r="I831" s="149"/>
      <c r="J831" s="13">
        <f>Table3[[#This Row],[Full time monthly cost]]*Table3[[#This Row],[PM NOT financed by RHID]]</f>
        <v>0</v>
      </c>
      <c r="K831" s="147">
        <f>Table3[[#This Row],[PM financed by RHID]]+Table3[[#This Row],[PM NOT financed by RHID]]</f>
        <v>0</v>
      </c>
      <c r="L831" s="17">
        <f>Table3[[#This Row],[Total Staff Cost charged to RHID]]+Table3[[#This Row],[Partners contribution to Staff Cost]]</f>
        <v>0</v>
      </c>
      <c r="M831" s="110"/>
      <c r="N831" s="110"/>
      <c r="O831" s="14">
        <f>Table3[[#This Row],[Non-Staff Cost financed by RHID]]+Table3[[#This Row],[Non-Staff Cost NOT financed by RHID]]</f>
        <v>0</v>
      </c>
      <c r="P831" s="142"/>
      <c r="Q831" s="142"/>
    </row>
    <row r="832" spans="1:17" x14ac:dyDescent="0.35">
      <c r="A832" s="114"/>
      <c r="B832" s="112"/>
      <c r="C832" s="112"/>
      <c r="D832" s="115"/>
      <c r="E832" s="112"/>
      <c r="F832" s="116"/>
      <c r="G832" s="149"/>
      <c r="H832" s="13">
        <f>Table3[[#This Row],[Full time monthly cost]]*Table3[[#This Row],[PM financed by RHID]]</f>
        <v>0</v>
      </c>
      <c r="I832" s="149"/>
      <c r="J832" s="13">
        <f>Table3[[#This Row],[Full time monthly cost]]*Table3[[#This Row],[PM NOT financed by RHID]]</f>
        <v>0</v>
      </c>
      <c r="K832" s="147">
        <f>Table3[[#This Row],[PM financed by RHID]]+Table3[[#This Row],[PM NOT financed by RHID]]</f>
        <v>0</v>
      </c>
      <c r="L832" s="17">
        <f>Table3[[#This Row],[Total Staff Cost charged to RHID]]+Table3[[#This Row],[Partners contribution to Staff Cost]]</f>
        <v>0</v>
      </c>
      <c r="M832" s="110"/>
      <c r="N832" s="110"/>
      <c r="O832" s="14">
        <f>Table3[[#This Row],[Non-Staff Cost financed by RHID]]+Table3[[#This Row],[Non-Staff Cost NOT financed by RHID]]</f>
        <v>0</v>
      </c>
      <c r="P832" s="142"/>
      <c r="Q832" s="142"/>
    </row>
    <row r="833" spans="1:17" x14ac:dyDescent="0.35">
      <c r="A833" s="114"/>
      <c r="B833" s="112"/>
      <c r="C833" s="112"/>
      <c r="D833" s="115"/>
      <c r="E833" s="112"/>
      <c r="F833" s="116"/>
      <c r="G833" s="149"/>
      <c r="H833" s="13">
        <f>Table3[[#This Row],[Full time monthly cost]]*Table3[[#This Row],[PM financed by RHID]]</f>
        <v>0</v>
      </c>
      <c r="I833" s="149"/>
      <c r="J833" s="13">
        <f>Table3[[#This Row],[Full time monthly cost]]*Table3[[#This Row],[PM NOT financed by RHID]]</f>
        <v>0</v>
      </c>
      <c r="K833" s="147">
        <f>Table3[[#This Row],[PM financed by RHID]]+Table3[[#This Row],[PM NOT financed by RHID]]</f>
        <v>0</v>
      </c>
      <c r="L833" s="17">
        <f>Table3[[#This Row],[Total Staff Cost charged to RHID]]+Table3[[#This Row],[Partners contribution to Staff Cost]]</f>
        <v>0</v>
      </c>
      <c r="M833" s="110"/>
      <c r="N833" s="110"/>
      <c r="O833" s="14">
        <f>Table3[[#This Row],[Non-Staff Cost financed by RHID]]+Table3[[#This Row],[Non-Staff Cost NOT financed by RHID]]</f>
        <v>0</v>
      </c>
      <c r="P833" s="142"/>
      <c r="Q833" s="142"/>
    </row>
    <row r="834" spans="1:17" x14ac:dyDescent="0.35">
      <c r="A834" s="114"/>
      <c r="B834" s="112"/>
      <c r="C834" s="112"/>
      <c r="D834" s="115"/>
      <c r="E834" s="112"/>
      <c r="F834" s="116"/>
      <c r="G834" s="149"/>
      <c r="H834" s="13">
        <f>Table3[[#This Row],[Full time monthly cost]]*Table3[[#This Row],[PM financed by RHID]]</f>
        <v>0</v>
      </c>
      <c r="I834" s="149"/>
      <c r="J834" s="13">
        <f>Table3[[#This Row],[Full time monthly cost]]*Table3[[#This Row],[PM NOT financed by RHID]]</f>
        <v>0</v>
      </c>
      <c r="K834" s="147">
        <f>Table3[[#This Row],[PM financed by RHID]]+Table3[[#This Row],[PM NOT financed by RHID]]</f>
        <v>0</v>
      </c>
      <c r="L834" s="17">
        <f>Table3[[#This Row],[Total Staff Cost charged to RHID]]+Table3[[#This Row],[Partners contribution to Staff Cost]]</f>
        <v>0</v>
      </c>
      <c r="M834" s="110"/>
      <c r="N834" s="110"/>
      <c r="O834" s="14">
        <f>Table3[[#This Row],[Non-Staff Cost financed by RHID]]+Table3[[#This Row],[Non-Staff Cost NOT financed by RHID]]</f>
        <v>0</v>
      </c>
      <c r="P834" s="142"/>
      <c r="Q834" s="142"/>
    </row>
    <row r="835" spans="1:17" x14ac:dyDescent="0.35">
      <c r="A835" s="114"/>
      <c r="B835" s="112"/>
      <c r="C835" s="112"/>
      <c r="D835" s="115"/>
      <c r="E835" s="112"/>
      <c r="F835" s="116"/>
      <c r="G835" s="149"/>
      <c r="H835" s="13">
        <f>Table3[[#This Row],[Full time monthly cost]]*Table3[[#This Row],[PM financed by RHID]]</f>
        <v>0</v>
      </c>
      <c r="I835" s="149"/>
      <c r="J835" s="13">
        <f>Table3[[#This Row],[Full time monthly cost]]*Table3[[#This Row],[PM NOT financed by RHID]]</f>
        <v>0</v>
      </c>
      <c r="K835" s="147">
        <f>Table3[[#This Row],[PM financed by RHID]]+Table3[[#This Row],[PM NOT financed by RHID]]</f>
        <v>0</v>
      </c>
      <c r="L835" s="17">
        <f>Table3[[#This Row],[Total Staff Cost charged to RHID]]+Table3[[#This Row],[Partners contribution to Staff Cost]]</f>
        <v>0</v>
      </c>
      <c r="M835" s="110"/>
      <c r="N835" s="110"/>
      <c r="O835" s="14">
        <f>Table3[[#This Row],[Non-Staff Cost financed by RHID]]+Table3[[#This Row],[Non-Staff Cost NOT financed by RHID]]</f>
        <v>0</v>
      </c>
      <c r="P835" s="142"/>
      <c r="Q835" s="142"/>
    </row>
    <row r="836" spans="1:17" x14ac:dyDescent="0.35">
      <c r="A836" s="114"/>
      <c r="B836" s="112"/>
      <c r="C836" s="112"/>
      <c r="D836" s="115"/>
      <c r="E836" s="112"/>
      <c r="F836" s="116"/>
      <c r="G836" s="149"/>
      <c r="H836" s="13">
        <f>Table3[[#This Row],[Full time monthly cost]]*Table3[[#This Row],[PM financed by RHID]]</f>
        <v>0</v>
      </c>
      <c r="I836" s="149"/>
      <c r="J836" s="13">
        <f>Table3[[#This Row],[Full time monthly cost]]*Table3[[#This Row],[PM NOT financed by RHID]]</f>
        <v>0</v>
      </c>
      <c r="K836" s="147">
        <f>Table3[[#This Row],[PM financed by RHID]]+Table3[[#This Row],[PM NOT financed by RHID]]</f>
        <v>0</v>
      </c>
      <c r="L836" s="17">
        <f>Table3[[#This Row],[Total Staff Cost charged to RHID]]+Table3[[#This Row],[Partners contribution to Staff Cost]]</f>
        <v>0</v>
      </c>
      <c r="M836" s="110"/>
      <c r="N836" s="110"/>
      <c r="O836" s="14">
        <f>Table3[[#This Row],[Non-Staff Cost financed by RHID]]+Table3[[#This Row],[Non-Staff Cost NOT financed by RHID]]</f>
        <v>0</v>
      </c>
      <c r="P836" s="142"/>
      <c r="Q836" s="142"/>
    </row>
    <row r="837" spans="1:17" x14ac:dyDescent="0.35">
      <c r="A837" s="114"/>
      <c r="B837" s="112"/>
      <c r="C837" s="112"/>
      <c r="D837" s="115"/>
      <c r="E837" s="112"/>
      <c r="F837" s="116"/>
      <c r="G837" s="149"/>
      <c r="H837" s="13">
        <f>Table3[[#This Row],[Full time monthly cost]]*Table3[[#This Row],[PM financed by RHID]]</f>
        <v>0</v>
      </c>
      <c r="I837" s="149"/>
      <c r="J837" s="13">
        <f>Table3[[#This Row],[Full time monthly cost]]*Table3[[#This Row],[PM NOT financed by RHID]]</f>
        <v>0</v>
      </c>
      <c r="K837" s="147">
        <f>Table3[[#This Row],[PM financed by RHID]]+Table3[[#This Row],[PM NOT financed by RHID]]</f>
        <v>0</v>
      </c>
      <c r="L837" s="17">
        <f>Table3[[#This Row],[Total Staff Cost charged to RHID]]+Table3[[#This Row],[Partners contribution to Staff Cost]]</f>
        <v>0</v>
      </c>
      <c r="M837" s="110"/>
      <c r="N837" s="110"/>
      <c r="O837" s="14">
        <f>Table3[[#This Row],[Non-Staff Cost financed by RHID]]+Table3[[#This Row],[Non-Staff Cost NOT financed by RHID]]</f>
        <v>0</v>
      </c>
      <c r="P837" s="142"/>
      <c r="Q837" s="142"/>
    </row>
    <row r="838" spans="1:17" x14ac:dyDescent="0.35">
      <c r="A838" s="114"/>
      <c r="B838" s="112"/>
      <c r="C838" s="112"/>
      <c r="D838" s="115"/>
      <c r="E838" s="112"/>
      <c r="F838" s="116"/>
      <c r="G838" s="149"/>
      <c r="H838" s="13">
        <f>Table3[[#This Row],[Full time monthly cost]]*Table3[[#This Row],[PM financed by RHID]]</f>
        <v>0</v>
      </c>
      <c r="I838" s="149"/>
      <c r="J838" s="13">
        <f>Table3[[#This Row],[Full time monthly cost]]*Table3[[#This Row],[PM NOT financed by RHID]]</f>
        <v>0</v>
      </c>
      <c r="K838" s="147">
        <f>Table3[[#This Row],[PM financed by RHID]]+Table3[[#This Row],[PM NOT financed by RHID]]</f>
        <v>0</v>
      </c>
      <c r="L838" s="17">
        <f>Table3[[#This Row],[Total Staff Cost charged to RHID]]+Table3[[#This Row],[Partners contribution to Staff Cost]]</f>
        <v>0</v>
      </c>
      <c r="M838" s="110"/>
      <c r="N838" s="110"/>
      <c r="O838" s="14">
        <f>Table3[[#This Row],[Non-Staff Cost financed by RHID]]+Table3[[#This Row],[Non-Staff Cost NOT financed by RHID]]</f>
        <v>0</v>
      </c>
      <c r="P838" s="142"/>
      <c r="Q838" s="142"/>
    </row>
    <row r="839" spans="1:17" x14ac:dyDescent="0.35">
      <c r="A839" s="114"/>
      <c r="B839" s="112"/>
      <c r="C839" s="112"/>
      <c r="D839" s="115"/>
      <c r="E839" s="112"/>
      <c r="F839" s="116"/>
      <c r="G839" s="149"/>
      <c r="H839" s="13">
        <f>Table3[[#This Row],[Full time monthly cost]]*Table3[[#This Row],[PM financed by RHID]]</f>
        <v>0</v>
      </c>
      <c r="I839" s="149"/>
      <c r="J839" s="13">
        <f>Table3[[#This Row],[Full time monthly cost]]*Table3[[#This Row],[PM NOT financed by RHID]]</f>
        <v>0</v>
      </c>
      <c r="K839" s="147">
        <f>Table3[[#This Row],[PM financed by RHID]]+Table3[[#This Row],[PM NOT financed by RHID]]</f>
        <v>0</v>
      </c>
      <c r="L839" s="17">
        <f>Table3[[#This Row],[Total Staff Cost charged to RHID]]+Table3[[#This Row],[Partners contribution to Staff Cost]]</f>
        <v>0</v>
      </c>
      <c r="M839" s="110"/>
      <c r="N839" s="110"/>
      <c r="O839" s="14">
        <f>Table3[[#This Row],[Non-Staff Cost financed by RHID]]+Table3[[#This Row],[Non-Staff Cost NOT financed by RHID]]</f>
        <v>0</v>
      </c>
      <c r="P839" s="142"/>
      <c r="Q839" s="142"/>
    </row>
    <row r="840" spans="1:17" x14ac:dyDescent="0.35">
      <c r="A840" s="114"/>
      <c r="B840" s="112"/>
      <c r="C840" s="112"/>
      <c r="D840" s="115"/>
      <c r="E840" s="112"/>
      <c r="F840" s="116"/>
      <c r="G840" s="149"/>
      <c r="H840" s="13">
        <f>Table3[[#This Row],[Full time monthly cost]]*Table3[[#This Row],[PM financed by RHID]]</f>
        <v>0</v>
      </c>
      <c r="I840" s="149"/>
      <c r="J840" s="13">
        <f>Table3[[#This Row],[Full time monthly cost]]*Table3[[#This Row],[PM NOT financed by RHID]]</f>
        <v>0</v>
      </c>
      <c r="K840" s="147">
        <f>Table3[[#This Row],[PM financed by RHID]]+Table3[[#This Row],[PM NOT financed by RHID]]</f>
        <v>0</v>
      </c>
      <c r="L840" s="17">
        <f>Table3[[#This Row],[Total Staff Cost charged to RHID]]+Table3[[#This Row],[Partners contribution to Staff Cost]]</f>
        <v>0</v>
      </c>
      <c r="M840" s="110"/>
      <c r="N840" s="110"/>
      <c r="O840" s="14">
        <f>Table3[[#This Row],[Non-Staff Cost financed by RHID]]+Table3[[#This Row],[Non-Staff Cost NOT financed by RHID]]</f>
        <v>0</v>
      </c>
      <c r="P840" s="142"/>
      <c r="Q840" s="142"/>
    </row>
    <row r="841" spans="1:17" x14ac:dyDescent="0.35">
      <c r="A841" s="114"/>
      <c r="B841" s="112"/>
      <c r="C841" s="112"/>
      <c r="D841" s="115"/>
      <c r="E841" s="112"/>
      <c r="F841" s="116"/>
      <c r="G841" s="149"/>
      <c r="H841" s="13">
        <f>Table3[[#This Row],[Full time monthly cost]]*Table3[[#This Row],[PM financed by RHID]]</f>
        <v>0</v>
      </c>
      <c r="I841" s="149"/>
      <c r="J841" s="13">
        <f>Table3[[#This Row],[Full time monthly cost]]*Table3[[#This Row],[PM NOT financed by RHID]]</f>
        <v>0</v>
      </c>
      <c r="K841" s="147">
        <f>Table3[[#This Row],[PM financed by RHID]]+Table3[[#This Row],[PM NOT financed by RHID]]</f>
        <v>0</v>
      </c>
      <c r="L841" s="17">
        <f>Table3[[#This Row],[Total Staff Cost charged to RHID]]+Table3[[#This Row],[Partners contribution to Staff Cost]]</f>
        <v>0</v>
      </c>
      <c r="M841" s="110"/>
      <c r="N841" s="110"/>
      <c r="O841" s="14">
        <f>Table3[[#This Row],[Non-Staff Cost financed by RHID]]+Table3[[#This Row],[Non-Staff Cost NOT financed by RHID]]</f>
        <v>0</v>
      </c>
      <c r="P841" s="142"/>
      <c r="Q841" s="142"/>
    </row>
    <row r="842" spans="1:17" x14ac:dyDescent="0.35">
      <c r="A842" s="114"/>
      <c r="B842" s="112"/>
      <c r="C842" s="112"/>
      <c r="D842" s="115"/>
      <c r="E842" s="112"/>
      <c r="F842" s="116"/>
      <c r="G842" s="149"/>
      <c r="H842" s="13">
        <f>Table3[[#This Row],[Full time monthly cost]]*Table3[[#This Row],[PM financed by RHID]]</f>
        <v>0</v>
      </c>
      <c r="I842" s="149"/>
      <c r="J842" s="13">
        <f>Table3[[#This Row],[Full time monthly cost]]*Table3[[#This Row],[PM NOT financed by RHID]]</f>
        <v>0</v>
      </c>
      <c r="K842" s="147">
        <f>Table3[[#This Row],[PM financed by RHID]]+Table3[[#This Row],[PM NOT financed by RHID]]</f>
        <v>0</v>
      </c>
      <c r="L842" s="17">
        <f>Table3[[#This Row],[Total Staff Cost charged to RHID]]+Table3[[#This Row],[Partners contribution to Staff Cost]]</f>
        <v>0</v>
      </c>
      <c r="M842" s="110"/>
      <c r="N842" s="110"/>
      <c r="O842" s="14">
        <f>Table3[[#This Row],[Non-Staff Cost financed by RHID]]+Table3[[#This Row],[Non-Staff Cost NOT financed by RHID]]</f>
        <v>0</v>
      </c>
      <c r="P842" s="142"/>
      <c r="Q842" s="142"/>
    </row>
    <row r="843" spans="1:17" x14ac:dyDescent="0.35">
      <c r="A843" s="114"/>
      <c r="B843" s="112"/>
      <c r="C843" s="112"/>
      <c r="D843" s="115"/>
      <c r="E843" s="112"/>
      <c r="F843" s="116"/>
      <c r="G843" s="149"/>
      <c r="H843" s="13">
        <f>Table3[[#This Row],[Full time monthly cost]]*Table3[[#This Row],[PM financed by RHID]]</f>
        <v>0</v>
      </c>
      <c r="I843" s="149"/>
      <c r="J843" s="13">
        <f>Table3[[#This Row],[Full time monthly cost]]*Table3[[#This Row],[PM NOT financed by RHID]]</f>
        <v>0</v>
      </c>
      <c r="K843" s="147">
        <f>Table3[[#This Row],[PM financed by RHID]]+Table3[[#This Row],[PM NOT financed by RHID]]</f>
        <v>0</v>
      </c>
      <c r="L843" s="17">
        <f>Table3[[#This Row],[Total Staff Cost charged to RHID]]+Table3[[#This Row],[Partners contribution to Staff Cost]]</f>
        <v>0</v>
      </c>
      <c r="M843" s="110"/>
      <c r="N843" s="110"/>
      <c r="O843" s="14">
        <f>Table3[[#This Row],[Non-Staff Cost financed by RHID]]+Table3[[#This Row],[Non-Staff Cost NOT financed by RHID]]</f>
        <v>0</v>
      </c>
      <c r="P843" s="142"/>
      <c r="Q843" s="142"/>
    </row>
    <row r="844" spans="1:17" x14ac:dyDescent="0.35">
      <c r="A844" s="114"/>
      <c r="B844" s="112"/>
      <c r="C844" s="112"/>
      <c r="D844" s="115"/>
      <c r="E844" s="112"/>
      <c r="F844" s="116"/>
      <c r="G844" s="149"/>
      <c r="H844" s="13">
        <f>Table3[[#This Row],[Full time monthly cost]]*Table3[[#This Row],[PM financed by RHID]]</f>
        <v>0</v>
      </c>
      <c r="I844" s="149"/>
      <c r="J844" s="13">
        <f>Table3[[#This Row],[Full time monthly cost]]*Table3[[#This Row],[PM NOT financed by RHID]]</f>
        <v>0</v>
      </c>
      <c r="K844" s="147">
        <f>Table3[[#This Row],[PM financed by RHID]]+Table3[[#This Row],[PM NOT financed by RHID]]</f>
        <v>0</v>
      </c>
      <c r="L844" s="17">
        <f>Table3[[#This Row],[Total Staff Cost charged to RHID]]+Table3[[#This Row],[Partners contribution to Staff Cost]]</f>
        <v>0</v>
      </c>
      <c r="M844" s="110"/>
      <c r="N844" s="110"/>
      <c r="O844" s="14">
        <f>Table3[[#This Row],[Non-Staff Cost financed by RHID]]+Table3[[#This Row],[Non-Staff Cost NOT financed by RHID]]</f>
        <v>0</v>
      </c>
      <c r="P844" s="142"/>
      <c r="Q844" s="142"/>
    </row>
    <row r="845" spans="1:17" x14ac:dyDescent="0.35">
      <c r="A845" s="114"/>
      <c r="B845" s="112"/>
      <c r="C845" s="112"/>
      <c r="D845" s="115"/>
      <c r="E845" s="112"/>
      <c r="F845" s="116"/>
      <c r="G845" s="149"/>
      <c r="H845" s="13">
        <f>Table3[[#This Row],[Full time monthly cost]]*Table3[[#This Row],[PM financed by RHID]]</f>
        <v>0</v>
      </c>
      <c r="I845" s="149"/>
      <c r="J845" s="13">
        <f>Table3[[#This Row],[Full time monthly cost]]*Table3[[#This Row],[PM NOT financed by RHID]]</f>
        <v>0</v>
      </c>
      <c r="K845" s="147">
        <f>Table3[[#This Row],[PM financed by RHID]]+Table3[[#This Row],[PM NOT financed by RHID]]</f>
        <v>0</v>
      </c>
      <c r="L845" s="17">
        <f>Table3[[#This Row],[Total Staff Cost charged to RHID]]+Table3[[#This Row],[Partners contribution to Staff Cost]]</f>
        <v>0</v>
      </c>
      <c r="M845" s="110"/>
      <c r="N845" s="110"/>
      <c r="O845" s="14">
        <f>Table3[[#This Row],[Non-Staff Cost financed by RHID]]+Table3[[#This Row],[Non-Staff Cost NOT financed by RHID]]</f>
        <v>0</v>
      </c>
      <c r="P845" s="142"/>
      <c r="Q845" s="142"/>
    </row>
    <row r="846" spans="1:17" x14ac:dyDescent="0.35">
      <c r="A846" s="114"/>
      <c r="B846" s="112"/>
      <c r="C846" s="112"/>
      <c r="D846" s="115"/>
      <c r="E846" s="112"/>
      <c r="F846" s="116"/>
      <c r="G846" s="149"/>
      <c r="H846" s="13">
        <f>Table3[[#This Row],[Full time monthly cost]]*Table3[[#This Row],[PM financed by RHID]]</f>
        <v>0</v>
      </c>
      <c r="I846" s="149"/>
      <c r="J846" s="13">
        <f>Table3[[#This Row],[Full time monthly cost]]*Table3[[#This Row],[PM NOT financed by RHID]]</f>
        <v>0</v>
      </c>
      <c r="K846" s="147">
        <f>Table3[[#This Row],[PM financed by RHID]]+Table3[[#This Row],[PM NOT financed by RHID]]</f>
        <v>0</v>
      </c>
      <c r="L846" s="17">
        <f>Table3[[#This Row],[Total Staff Cost charged to RHID]]+Table3[[#This Row],[Partners contribution to Staff Cost]]</f>
        <v>0</v>
      </c>
      <c r="M846" s="110"/>
      <c r="N846" s="110"/>
      <c r="O846" s="14">
        <f>Table3[[#This Row],[Non-Staff Cost financed by RHID]]+Table3[[#This Row],[Non-Staff Cost NOT financed by RHID]]</f>
        <v>0</v>
      </c>
      <c r="P846" s="142"/>
      <c r="Q846" s="142"/>
    </row>
    <row r="847" spans="1:17" x14ac:dyDescent="0.35">
      <c r="A847" s="114"/>
      <c r="B847" s="112"/>
      <c r="C847" s="112"/>
      <c r="D847" s="115"/>
      <c r="E847" s="112"/>
      <c r="F847" s="116"/>
      <c r="G847" s="149"/>
      <c r="H847" s="13">
        <f>Table3[[#This Row],[Full time monthly cost]]*Table3[[#This Row],[PM financed by RHID]]</f>
        <v>0</v>
      </c>
      <c r="I847" s="149"/>
      <c r="J847" s="13">
        <f>Table3[[#This Row],[Full time monthly cost]]*Table3[[#This Row],[PM NOT financed by RHID]]</f>
        <v>0</v>
      </c>
      <c r="K847" s="147">
        <f>Table3[[#This Row],[PM financed by RHID]]+Table3[[#This Row],[PM NOT financed by RHID]]</f>
        <v>0</v>
      </c>
      <c r="L847" s="17">
        <f>Table3[[#This Row],[Total Staff Cost charged to RHID]]+Table3[[#This Row],[Partners contribution to Staff Cost]]</f>
        <v>0</v>
      </c>
      <c r="M847" s="110"/>
      <c r="N847" s="110"/>
      <c r="O847" s="14">
        <f>Table3[[#This Row],[Non-Staff Cost financed by RHID]]+Table3[[#This Row],[Non-Staff Cost NOT financed by RHID]]</f>
        <v>0</v>
      </c>
      <c r="P847" s="142"/>
      <c r="Q847" s="142"/>
    </row>
    <row r="848" spans="1:17" x14ac:dyDescent="0.35">
      <c r="A848" s="114"/>
      <c r="B848" s="112"/>
      <c r="C848" s="112"/>
      <c r="D848" s="115"/>
      <c r="E848" s="112"/>
      <c r="F848" s="116"/>
      <c r="G848" s="149"/>
      <c r="H848" s="13">
        <f>Table3[[#This Row],[Full time monthly cost]]*Table3[[#This Row],[PM financed by RHID]]</f>
        <v>0</v>
      </c>
      <c r="I848" s="149"/>
      <c r="J848" s="13">
        <f>Table3[[#This Row],[Full time monthly cost]]*Table3[[#This Row],[PM NOT financed by RHID]]</f>
        <v>0</v>
      </c>
      <c r="K848" s="147">
        <f>Table3[[#This Row],[PM financed by RHID]]+Table3[[#This Row],[PM NOT financed by RHID]]</f>
        <v>0</v>
      </c>
      <c r="L848" s="17">
        <f>Table3[[#This Row],[Total Staff Cost charged to RHID]]+Table3[[#This Row],[Partners contribution to Staff Cost]]</f>
        <v>0</v>
      </c>
      <c r="M848" s="110"/>
      <c r="N848" s="110"/>
      <c r="O848" s="14">
        <f>Table3[[#This Row],[Non-Staff Cost financed by RHID]]+Table3[[#This Row],[Non-Staff Cost NOT financed by RHID]]</f>
        <v>0</v>
      </c>
      <c r="P848" s="142"/>
      <c r="Q848" s="142"/>
    </row>
    <row r="849" spans="1:17" x14ac:dyDescent="0.35">
      <c r="A849" s="114"/>
      <c r="B849" s="112"/>
      <c r="C849" s="112"/>
      <c r="D849" s="115"/>
      <c r="E849" s="112"/>
      <c r="F849" s="116"/>
      <c r="G849" s="149"/>
      <c r="H849" s="13">
        <f>Table3[[#This Row],[Full time monthly cost]]*Table3[[#This Row],[PM financed by RHID]]</f>
        <v>0</v>
      </c>
      <c r="I849" s="149"/>
      <c r="J849" s="13">
        <f>Table3[[#This Row],[Full time monthly cost]]*Table3[[#This Row],[PM NOT financed by RHID]]</f>
        <v>0</v>
      </c>
      <c r="K849" s="147">
        <f>Table3[[#This Row],[PM financed by RHID]]+Table3[[#This Row],[PM NOT financed by RHID]]</f>
        <v>0</v>
      </c>
      <c r="L849" s="17">
        <f>Table3[[#This Row],[Total Staff Cost charged to RHID]]+Table3[[#This Row],[Partners contribution to Staff Cost]]</f>
        <v>0</v>
      </c>
      <c r="M849" s="110"/>
      <c r="N849" s="110"/>
      <c r="O849" s="14">
        <f>Table3[[#This Row],[Non-Staff Cost financed by RHID]]+Table3[[#This Row],[Non-Staff Cost NOT financed by RHID]]</f>
        <v>0</v>
      </c>
      <c r="P849" s="142"/>
      <c r="Q849" s="142"/>
    </row>
    <row r="850" spans="1:17" x14ac:dyDescent="0.35">
      <c r="A850" s="114"/>
      <c r="B850" s="112"/>
      <c r="C850" s="112"/>
      <c r="D850" s="115"/>
      <c r="E850" s="112"/>
      <c r="F850" s="116"/>
      <c r="G850" s="149"/>
      <c r="H850" s="13">
        <f>Table3[[#This Row],[Full time monthly cost]]*Table3[[#This Row],[PM financed by RHID]]</f>
        <v>0</v>
      </c>
      <c r="I850" s="149"/>
      <c r="J850" s="13">
        <f>Table3[[#This Row],[Full time monthly cost]]*Table3[[#This Row],[PM NOT financed by RHID]]</f>
        <v>0</v>
      </c>
      <c r="K850" s="147">
        <f>Table3[[#This Row],[PM financed by RHID]]+Table3[[#This Row],[PM NOT financed by RHID]]</f>
        <v>0</v>
      </c>
      <c r="L850" s="17">
        <f>Table3[[#This Row],[Total Staff Cost charged to RHID]]+Table3[[#This Row],[Partners contribution to Staff Cost]]</f>
        <v>0</v>
      </c>
      <c r="M850" s="110"/>
      <c r="N850" s="110"/>
      <c r="O850" s="14">
        <f>Table3[[#This Row],[Non-Staff Cost financed by RHID]]+Table3[[#This Row],[Non-Staff Cost NOT financed by RHID]]</f>
        <v>0</v>
      </c>
      <c r="P850" s="142"/>
      <c r="Q850" s="142"/>
    </row>
    <row r="851" spans="1:17" x14ac:dyDescent="0.35">
      <c r="A851" s="114"/>
      <c r="B851" s="112"/>
      <c r="C851" s="112"/>
      <c r="D851" s="115"/>
      <c r="E851" s="112"/>
      <c r="F851" s="116"/>
      <c r="G851" s="149"/>
      <c r="H851" s="13">
        <f>Table3[[#This Row],[Full time monthly cost]]*Table3[[#This Row],[PM financed by RHID]]</f>
        <v>0</v>
      </c>
      <c r="I851" s="149"/>
      <c r="J851" s="13">
        <f>Table3[[#This Row],[Full time monthly cost]]*Table3[[#This Row],[PM NOT financed by RHID]]</f>
        <v>0</v>
      </c>
      <c r="K851" s="147">
        <f>Table3[[#This Row],[PM financed by RHID]]+Table3[[#This Row],[PM NOT financed by RHID]]</f>
        <v>0</v>
      </c>
      <c r="L851" s="17">
        <f>Table3[[#This Row],[Total Staff Cost charged to RHID]]+Table3[[#This Row],[Partners contribution to Staff Cost]]</f>
        <v>0</v>
      </c>
      <c r="M851" s="110"/>
      <c r="N851" s="110"/>
      <c r="O851" s="14">
        <f>Table3[[#This Row],[Non-Staff Cost financed by RHID]]+Table3[[#This Row],[Non-Staff Cost NOT financed by RHID]]</f>
        <v>0</v>
      </c>
      <c r="P851" s="142"/>
      <c r="Q851" s="142"/>
    </row>
    <row r="852" spans="1:17" x14ac:dyDescent="0.35">
      <c r="A852" s="114"/>
      <c r="B852" s="112"/>
      <c r="C852" s="112"/>
      <c r="D852" s="115"/>
      <c r="E852" s="112"/>
      <c r="F852" s="116"/>
      <c r="G852" s="149"/>
      <c r="H852" s="13">
        <f>Table3[[#This Row],[Full time monthly cost]]*Table3[[#This Row],[PM financed by RHID]]</f>
        <v>0</v>
      </c>
      <c r="I852" s="149"/>
      <c r="J852" s="13">
        <f>Table3[[#This Row],[Full time monthly cost]]*Table3[[#This Row],[PM NOT financed by RHID]]</f>
        <v>0</v>
      </c>
      <c r="K852" s="147">
        <f>Table3[[#This Row],[PM financed by RHID]]+Table3[[#This Row],[PM NOT financed by RHID]]</f>
        <v>0</v>
      </c>
      <c r="L852" s="17">
        <f>Table3[[#This Row],[Total Staff Cost charged to RHID]]+Table3[[#This Row],[Partners contribution to Staff Cost]]</f>
        <v>0</v>
      </c>
      <c r="M852" s="110"/>
      <c r="N852" s="110"/>
      <c r="O852" s="14">
        <f>Table3[[#This Row],[Non-Staff Cost financed by RHID]]+Table3[[#This Row],[Non-Staff Cost NOT financed by RHID]]</f>
        <v>0</v>
      </c>
      <c r="P852" s="142"/>
      <c r="Q852" s="142"/>
    </row>
    <row r="853" spans="1:17" x14ac:dyDescent="0.35">
      <c r="A853" s="114"/>
      <c r="B853" s="112"/>
      <c r="C853" s="112"/>
      <c r="D853" s="115"/>
      <c r="E853" s="112"/>
      <c r="F853" s="116"/>
      <c r="G853" s="149"/>
      <c r="H853" s="13">
        <f>Table3[[#This Row],[Full time monthly cost]]*Table3[[#This Row],[PM financed by RHID]]</f>
        <v>0</v>
      </c>
      <c r="I853" s="149"/>
      <c r="J853" s="13">
        <f>Table3[[#This Row],[Full time monthly cost]]*Table3[[#This Row],[PM NOT financed by RHID]]</f>
        <v>0</v>
      </c>
      <c r="K853" s="147">
        <f>Table3[[#This Row],[PM financed by RHID]]+Table3[[#This Row],[PM NOT financed by RHID]]</f>
        <v>0</v>
      </c>
      <c r="L853" s="17">
        <f>Table3[[#This Row],[Total Staff Cost charged to RHID]]+Table3[[#This Row],[Partners contribution to Staff Cost]]</f>
        <v>0</v>
      </c>
      <c r="M853" s="110"/>
      <c r="N853" s="110"/>
      <c r="O853" s="14">
        <f>Table3[[#This Row],[Non-Staff Cost financed by RHID]]+Table3[[#This Row],[Non-Staff Cost NOT financed by RHID]]</f>
        <v>0</v>
      </c>
      <c r="P853" s="142"/>
      <c r="Q853" s="142"/>
    </row>
    <row r="854" spans="1:17" x14ac:dyDescent="0.35">
      <c r="A854" s="114"/>
      <c r="B854" s="112"/>
      <c r="C854" s="112"/>
      <c r="D854" s="115"/>
      <c r="E854" s="112"/>
      <c r="F854" s="116"/>
      <c r="G854" s="149"/>
      <c r="H854" s="13">
        <f>Table3[[#This Row],[Full time monthly cost]]*Table3[[#This Row],[PM financed by RHID]]</f>
        <v>0</v>
      </c>
      <c r="I854" s="149"/>
      <c r="J854" s="13">
        <f>Table3[[#This Row],[Full time monthly cost]]*Table3[[#This Row],[PM NOT financed by RHID]]</f>
        <v>0</v>
      </c>
      <c r="K854" s="147">
        <f>Table3[[#This Row],[PM financed by RHID]]+Table3[[#This Row],[PM NOT financed by RHID]]</f>
        <v>0</v>
      </c>
      <c r="L854" s="17">
        <f>Table3[[#This Row],[Total Staff Cost charged to RHID]]+Table3[[#This Row],[Partners contribution to Staff Cost]]</f>
        <v>0</v>
      </c>
      <c r="M854" s="110"/>
      <c r="N854" s="110"/>
      <c r="O854" s="14">
        <f>Table3[[#This Row],[Non-Staff Cost financed by RHID]]+Table3[[#This Row],[Non-Staff Cost NOT financed by RHID]]</f>
        <v>0</v>
      </c>
      <c r="P854" s="142"/>
      <c r="Q854" s="142"/>
    </row>
    <row r="855" spans="1:17" x14ac:dyDescent="0.35">
      <c r="A855" s="114"/>
      <c r="B855" s="112"/>
      <c r="C855" s="112"/>
      <c r="D855" s="115"/>
      <c r="E855" s="112"/>
      <c r="F855" s="116"/>
      <c r="G855" s="149"/>
      <c r="H855" s="13">
        <f>Table3[[#This Row],[Full time monthly cost]]*Table3[[#This Row],[PM financed by RHID]]</f>
        <v>0</v>
      </c>
      <c r="I855" s="149"/>
      <c r="J855" s="13">
        <f>Table3[[#This Row],[Full time monthly cost]]*Table3[[#This Row],[PM NOT financed by RHID]]</f>
        <v>0</v>
      </c>
      <c r="K855" s="147">
        <f>Table3[[#This Row],[PM financed by RHID]]+Table3[[#This Row],[PM NOT financed by RHID]]</f>
        <v>0</v>
      </c>
      <c r="L855" s="17">
        <f>Table3[[#This Row],[Total Staff Cost charged to RHID]]+Table3[[#This Row],[Partners contribution to Staff Cost]]</f>
        <v>0</v>
      </c>
      <c r="M855" s="110"/>
      <c r="N855" s="110"/>
      <c r="O855" s="14">
        <f>Table3[[#This Row],[Non-Staff Cost financed by RHID]]+Table3[[#This Row],[Non-Staff Cost NOT financed by RHID]]</f>
        <v>0</v>
      </c>
      <c r="P855" s="142"/>
      <c r="Q855" s="142"/>
    </row>
    <row r="856" spans="1:17" x14ac:dyDescent="0.35">
      <c r="A856" s="114"/>
      <c r="B856" s="112"/>
      <c r="C856" s="112"/>
      <c r="D856" s="115"/>
      <c r="E856" s="112"/>
      <c r="F856" s="116"/>
      <c r="G856" s="149"/>
      <c r="H856" s="13">
        <f>Table3[[#This Row],[Full time monthly cost]]*Table3[[#This Row],[PM financed by RHID]]</f>
        <v>0</v>
      </c>
      <c r="I856" s="149"/>
      <c r="J856" s="13">
        <f>Table3[[#This Row],[Full time monthly cost]]*Table3[[#This Row],[PM NOT financed by RHID]]</f>
        <v>0</v>
      </c>
      <c r="K856" s="147">
        <f>Table3[[#This Row],[PM financed by RHID]]+Table3[[#This Row],[PM NOT financed by RHID]]</f>
        <v>0</v>
      </c>
      <c r="L856" s="17">
        <f>Table3[[#This Row],[Total Staff Cost charged to RHID]]+Table3[[#This Row],[Partners contribution to Staff Cost]]</f>
        <v>0</v>
      </c>
      <c r="M856" s="110"/>
      <c r="N856" s="110"/>
      <c r="O856" s="14">
        <f>Table3[[#This Row],[Non-Staff Cost financed by RHID]]+Table3[[#This Row],[Non-Staff Cost NOT financed by RHID]]</f>
        <v>0</v>
      </c>
      <c r="P856" s="142"/>
      <c r="Q856" s="142"/>
    </row>
    <row r="857" spans="1:17" x14ac:dyDescent="0.35">
      <c r="A857" s="114"/>
      <c r="B857" s="112"/>
      <c r="C857" s="112"/>
      <c r="D857" s="115"/>
      <c r="E857" s="112"/>
      <c r="F857" s="116"/>
      <c r="G857" s="149"/>
      <c r="H857" s="13">
        <f>Table3[[#This Row],[Full time monthly cost]]*Table3[[#This Row],[PM financed by RHID]]</f>
        <v>0</v>
      </c>
      <c r="I857" s="149"/>
      <c r="J857" s="13">
        <f>Table3[[#This Row],[Full time monthly cost]]*Table3[[#This Row],[PM NOT financed by RHID]]</f>
        <v>0</v>
      </c>
      <c r="K857" s="147">
        <f>Table3[[#This Row],[PM financed by RHID]]+Table3[[#This Row],[PM NOT financed by RHID]]</f>
        <v>0</v>
      </c>
      <c r="L857" s="17">
        <f>Table3[[#This Row],[Total Staff Cost charged to RHID]]+Table3[[#This Row],[Partners contribution to Staff Cost]]</f>
        <v>0</v>
      </c>
      <c r="M857" s="110"/>
      <c r="N857" s="110"/>
      <c r="O857" s="14">
        <f>Table3[[#This Row],[Non-Staff Cost financed by RHID]]+Table3[[#This Row],[Non-Staff Cost NOT financed by RHID]]</f>
        <v>0</v>
      </c>
      <c r="P857" s="142"/>
      <c r="Q857" s="142"/>
    </row>
    <row r="858" spans="1:17" x14ac:dyDescent="0.35">
      <c r="A858" s="114"/>
      <c r="B858" s="112"/>
      <c r="C858" s="112"/>
      <c r="D858" s="115"/>
      <c r="E858" s="112"/>
      <c r="F858" s="116"/>
      <c r="G858" s="149"/>
      <c r="H858" s="13">
        <f>Table3[[#This Row],[Full time monthly cost]]*Table3[[#This Row],[PM financed by RHID]]</f>
        <v>0</v>
      </c>
      <c r="I858" s="149"/>
      <c r="J858" s="13">
        <f>Table3[[#This Row],[Full time monthly cost]]*Table3[[#This Row],[PM NOT financed by RHID]]</f>
        <v>0</v>
      </c>
      <c r="K858" s="147">
        <f>Table3[[#This Row],[PM financed by RHID]]+Table3[[#This Row],[PM NOT financed by RHID]]</f>
        <v>0</v>
      </c>
      <c r="L858" s="17">
        <f>Table3[[#This Row],[Total Staff Cost charged to RHID]]+Table3[[#This Row],[Partners contribution to Staff Cost]]</f>
        <v>0</v>
      </c>
      <c r="M858" s="110"/>
      <c r="N858" s="110"/>
      <c r="O858" s="14">
        <f>Table3[[#This Row],[Non-Staff Cost financed by RHID]]+Table3[[#This Row],[Non-Staff Cost NOT financed by RHID]]</f>
        <v>0</v>
      </c>
      <c r="P858" s="142"/>
      <c r="Q858" s="142"/>
    </row>
    <row r="859" spans="1:17" x14ac:dyDescent="0.35">
      <c r="A859" s="114"/>
      <c r="B859" s="112"/>
      <c r="C859" s="112"/>
      <c r="D859" s="115"/>
      <c r="E859" s="112"/>
      <c r="F859" s="116"/>
      <c r="G859" s="149"/>
      <c r="H859" s="13">
        <f>Table3[[#This Row],[Full time monthly cost]]*Table3[[#This Row],[PM financed by RHID]]</f>
        <v>0</v>
      </c>
      <c r="I859" s="149"/>
      <c r="J859" s="13">
        <f>Table3[[#This Row],[Full time monthly cost]]*Table3[[#This Row],[PM NOT financed by RHID]]</f>
        <v>0</v>
      </c>
      <c r="K859" s="147">
        <f>Table3[[#This Row],[PM financed by RHID]]+Table3[[#This Row],[PM NOT financed by RHID]]</f>
        <v>0</v>
      </c>
      <c r="L859" s="17">
        <f>Table3[[#This Row],[Total Staff Cost charged to RHID]]+Table3[[#This Row],[Partners contribution to Staff Cost]]</f>
        <v>0</v>
      </c>
      <c r="M859" s="110"/>
      <c r="N859" s="110"/>
      <c r="O859" s="14">
        <f>Table3[[#This Row],[Non-Staff Cost financed by RHID]]+Table3[[#This Row],[Non-Staff Cost NOT financed by RHID]]</f>
        <v>0</v>
      </c>
      <c r="P859" s="142"/>
      <c r="Q859" s="142"/>
    </row>
    <row r="860" spans="1:17" x14ac:dyDescent="0.35">
      <c r="A860" s="114"/>
      <c r="B860" s="112"/>
      <c r="C860" s="112"/>
      <c r="D860" s="115"/>
      <c r="E860" s="112"/>
      <c r="F860" s="116"/>
      <c r="G860" s="149"/>
      <c r="H860" s="13">
        <f>Table3[[#This Row],[Full time monthly cost]]*Table3[[#This Row],[PM financed by RHID]]</f>
        <v>0</v>
      </c>
      <c r="I860" s="149"/>
      <c r="J860" s="13">
        <f>Table3[[#This Row],[Full time monthly cost]]*Table3[[#This Row],[PM NOT financed by RHID]]</f>
        <v>0</v>
      </c>
      <c r="K860" s="147">
        <f>Table3[[#This Row],[PM financed by RHID]]+Table3[[#This Row],[PM NOT financed by RHID]]</f>
        <v>0</v>
      </c>
      <c r="L860" s="17">
        <f>Table3[[#This Row],[Total Staff Cost charged to RHID]]+Table3[[#This Row],[Partners contribution to Staff Cost]]</f>
        <v>0</v>
      </c>
      <c r="M860" s="110"/>
      <c r="N860" s="110"/>
      <c r="O860" s="14">
        <f>Table3[[#This Row],[Non-Staff Cost financed by RHID]]+Table3[[#This Row],[Non-Staff Cost NOT financed by RHID]]</f>
        <v>0</v>
      </c>
      <c r="P860" s="142"/>
      <c r="Q860" s="142"/>
    </row>
    <row r="861" spans="1:17" x14ac:dyDescent="0.35">
      <c r="A861" s="114"/>
      <c r="B861" s="112"/>
      <c r="C861" s="112"/>
      <c r="D861" s="115"/>
      <c r="E861" s="112"/>
      <c r="F861" s="116"/>
      <c r="G861" s="149"/>
      <c r="H861" s="13">
        <f>Table3[[#This Row],[Full time monthly cost]]*Table3[[#This Row],[PM financed by RHID]]</f>
        <v>0</v>
      </c>
      <c r="I861" s="149"/>
      <c r="J861" s="13">
        <f>Table3[[#This Row],[Full time monthly cost]]*Table3[[#This Row],[PM NOT financed by RHID]]</f>
        <v>0</v>
      </c>
      <c r="K861" s="147">
        <f>Table3[[#This Row],[PM financed by RHID]]+Table3[[#This Row],[PM NOT financed by RHID]]</f>
        <v>0</v>
      </c>
      <c r="L861" s="17">
        <f>Table3[[#This Row],[Total Staff Cost charged to RHID]]+Table3[[#This Row],[Partners contribution to Staff Cost]]</f>
        <v>0</v>
      </c>
      <c r="M861" s="110"/>
      <c r="N861" s="110"/>
      <c r="O861" s="14">
        <f>Table3[[#This Row],[Non-Staff Cost financed by RHID]]+Table3[[#This Row],[Non-Staff Cost NOT financed by RHID]]</f>
        <v>0</v>
      </c>
      <c r="P861" s="142"/>
      <c r="Q861" s="142"/>
    </row>
    <row r="862" spans="1:17" x14ac:dyDescent="0.35">
      <c r="A862" s="114"/>
      <c r="B862" s="112"/>
      <c r="C862" s="112"/>
      <c r="D862" s="115"/>
      <c r="E862" s="112"/>
      <c r="F862" s="116"/>
      <c r="G862" s="149"/>
      <c r="H862" s="13">
        <f>Table3[[#This Row],[Full time monthly cost]]*Table3[[#This Row],[PM financed by RHID]]</f>
        <v>0</v>
      </c>
      <c r="I862" s="149"/>
      <c r="J862" s="13">
        <f>Table3[[#This Row],[Full time monthly cost]]*Table3[[#This Row],[PM NOT financed by RHID]]</f>
        <v>0</v>
      </c>
      <c r="K862" s="147">
        <f>Table3[[#This Row],[PM financed by RHID]]+Table3[[#This Row],[PM NOT financed by RHID]]</f>
        <v>0</v>
      </c>
      <c r="L862" s="17">
        <f>Table3[[#This Row],[Total Staff Cost charged to RHID]]+Table3[[#This Row],[Partners contribution to Staff Cost]]</f>
        <v>0</v>
      </c>
      <c r="M862" s="110"/>
      <c r="N862" s="110"/>
      <c r="O862" s="14">
        <f>Table3[[#This Row],[Non-Staff Cost financed by RHID]]+Table3[[#This Row],[Non-Staff Cost NOT financed by RHID]]</f>
        <v>0</v>
      </c>
      <c r="P862" s="142"/>
      <c r="Q862" s="142"/>
    </row>
    <row r="863" spans="1:17" x14ac:dyDescent="0.35">
      <c r="A863" s="114"/>
      <c r="B863" s="112"/>
      <c r="C863" s="112"/>
      <c r="D863" s="115"/>
      <c r="E863" s="112"/>
      <c r="F863" s="116"/>
      <c r="G863" s="149"/>
      <c r="H863" s="13">
        <f>Table3[[#This Row],[Full time monthly cost]]*Table3[[#This Row],[PM financed by RHID]]</f>
        <v>0</v>
      </c>
      <c r="I863" s="149"/>
      <c r="J863" s="13">
        <f>Table3[[#This Row],[Full time monthly cost]]*Table3[[#This Row],[PM NOT financed by RHID]]</f>
        <v>0</v>
      </c>
      <c r="K863" s="147">
        <f>Table3[[#This Row],[PM financed by RHID]]+Table3[[#This Row],[PM NOT financed by RHID]]</f>
        <v>0</v>
      </c>
      <c r="L863" s="17">
        <f>Table3[[#This Row],[Total Staff Cost charged to RHID]]+Table3[[#This Row],[Partners contribution to Staff Cost]]</f>
        <v>0</v>
      </c>
      <c r="M863" s="110"/>
      <c r="N863" s="110"/>
      <c r="O863" s="14">
        <f>Table3[[#This Row],[Non-Staff Cost financed by RHID]]+Table3[[#This Row],[Non-Staff Cost NOT financed by RHID]]</f>
        <v>0</v>
      </c>
      <c r="P863" s="142"/>
      <c r="Q863" s="142"/>
    </row>
    <row r="864" spans="1:17" x14ac:dyDescent="0.35">
      <c r="A864" s="114"/>
      <c r="B864" s="112"/>
      <c r="C864" s="112"/>
      <c r="D864" s="115"/>
      <c r="E864" s="112"/>
      <c r="F864" s="116"/>
      <c r="G864" s="149"/>
      <c r="H864" s="13">
        <f>Table3[[#This Row],[Full time monthly cost]]*Table3[[#This Row],[PM financed by RHID]]</f>
        <v>0</v>
      </c>
      <c r="I864" s="149"/>
      <c r="J864" s="13">
        <f>Table3[[#This Row],[Full time monthly cost]]*Table3[[#This Row],[PM NOT financed by RHID]]</f>
        <v>0</v>
      </c>
      <c r="K864" s="147">
        <f>Table3[[#This Row],[PM financed by RHID]]+Table3[[#This Row],[PM NOT financed by RHID]]</f>
        <v>0</v>
      </c>
      <c r="L864" s="17">
        <f>Table3[[#This Row],[Total Staff Cost charged to RHID]]+Table3[[#This Row],[Partners contribution to Staff Cost]]</f>
        <v>0</v>
      </c>
      <c r="M864" s="110"/>
      <c r="N864" s="110"/>
      <c r="O864" s="14">
        <f>Table3[[#This Row],[Non-Staff Cost financed by RHID]]+Table3[[#This Row],[Non-Staff Cost NOT financed by RHID]]</f>
        <v>0</v>
      </c>
      <c r="P864" s="142"/>
      <c r="Q864" s="142"/>
    </row>
    <row r="865" spans="1:17" x14ac:dyDescent="0.35">
      <c r="A865" s="114"/>
      <c r="B865" s="112"/>
      <c r="C865" s="112"/>
      <c r="D865" s="115"/>
      <c r="E865" s="112"/>
      <c r="F865" s="116"/>
      <c r="G865" s="149"/>
      <c r="H865" s="13">
        <f>Table3[[#This Row],[Full time monthly cost]]*Table3[[#This Row],[PM financed by RHID]]</f>
        <v>0</v>
      </c>
      <c r="I865" s="149"/>
      <c r="J865" s="13">
        <f>Table3[[#This Row],[Full time monthly cost]]*Table3[[#This Row],[PM NOT financed by RHID]]</f>
        <v>0</v>
      </c>
      <c r="K865" s="147">
        <f>Table3[[#This Row],[PM financed by RHID]]+Table3[[#This Row],[PM NOT financed by RHID]]</f>
        <v>0</v>
      </c>
      <c r="L865" s="17">
        <f>Table3[[#This Row],[Total Staff Cost charged to RHID]]+Table3[[#This Row],[Partners contribution to Staff Cost]]</f>
        <v>0</v>
      </c>
      <c r="M865" s="110"/>
      <c r="N865" s="110"/>
      <c r="O865" s="14">
        <f>Table3[[#This Row],[Non-Staff Cost financed by RHID]]+Table3[[#This Row],[Non-Staff Cost NOT financed by RHID]]</f>
        <v>0</v>
      </c>
      <c r="P865" s="142"/>
      <c r="Q865" s="142"/>
    </row>
    <row r="866" spans="1:17" x14ac:dyDescent="0.35">
      <c r="A866" s="114"/>
      <c r="B866" s="112"/>
      <c r="C866" s="112"/>
      <c r="D866" s="115"/>
      <c r="E866" s="112"/>
      <c r="F866" s="116"/>
      <c r="G866" s="149"/>
      <c r="H866" s="13">
        <f>Table3[[#This Row],[Full time monthly cost]]*Table3[[#This Row],[PM financed by RHID]]</f>
        <v>0</v>
      </c>
      <c r="I866" s="149"/>
      <c r="J866" s="13">
        <f>Table3[[#This Row],[Full time monthly cost]]*Table3[[#This Row],[PM NOT financed by RHID]]</f>
        <v>0</v>
      </c>
      <c r="K866" s="147">
        <f>Table3[[#This Row],[PM financed by RHID]]+Table3[[#This Row],[PM NOT financed by RHID]]</f>
        <v>0</v>
      </c>
      <c r="L866" s="17">
        <f>Table3[[#This Row],[Total Staff Cost charged to RHID]]+Table3[[#This Row],[Partners contribution to Staff Cost]]</f>
        <v>0</v>
      </c>
      <c r="M866" s="110"/>
      <c r="N866" s="110"/>
      <c r="O866" s="14">
        <f>Table3[[#This Row],[Non-Staff Cost financed by RHID]]+Table3[[#This Row],[Non-Staff Cost NOT financed by RHID]]</f>
        <v>0</v>
      </c>
      <c r="P866" s="142"/>
      <c r="Q866" s="142"/>
    </row>
    <row r="867" spans="1:17" x14ac:dyDescent="0.35">
      <c r="A867" s="114"/>
      <c r="B867" s="112"/>
      <c r="C867" s="112"/>
      <c r="D867" s="115"/>
      <c r="E867" s="112"/>
      <c r="F867" s="116"/>
      <c r="G867" s="149"/>
      <c r="H867" s="13">
        <f>Table3[[#This Row],[Full time monthly cost]]*Table3[[#This Row],[PM financed by RHID]]</f>
        <v>0</v>
      </c>
      <c r="I867" s="149"/>
      <c r="J867" s="13">
        <f>Table3[[#This Row],[Full time monthly cost]]*Table3[[#This Row],[PM NOT financed by RHID]]</f>
        <v>0</v>
      </c>
      <c r="K867" s="147">
        <f>Table3[[#This Row],[PM financed by RHID]]+Table3[[#This Row],[PM NOT financed by RHID]]</f>
        <v>0</v>
      </c>
      <c r="L867" s="17">
        <f>Table3[[#This Row],[Total Staff Cost charged to RHID]]+Table3[[#This Row],[Partners contribution to Staff Cost]]</f>
        <v>0</v>
      </c>
      <c r="M867" s="110"/>
      <c r="N867" s="110"/>
      <c r="O867" s="14">
        <f>Table3[[#This Row],[Non-Staff Cost financed by RHID]]+Table3[[#This Row],[Non-Staff Cost NOT financed by RHID]]</f>
        <v>0</v>
      </c>
      <c r="P867" s="142"/>
      <c r="Q867" s="142"/>
    </row>
    <row r="868" spans="1:17" x14ac:dyDescent="0.35">
      <c r="A868" s="114"/>
      <c r="B868" s="112"/>
      <c r="C868" s="112"/>
      <c r="D868" s="115"/>
      <c r="E868" s="112"/>
      <c r="F868" s="116"/>
      <c r="G868" s="149"/>
      <c r="H868" s="13">
        <f>Table3[[#This Row],[Full time monthly cost]]*Table3[[#This Row],[PM financed by RHID]]</f>
        <v>0</v>
      </c>
      <c r="I868" s="149"/>
      <c r="J868" s="13">
        <f>Table3[[#This Row],[Full time monthly cost]]*Table3[[#This Row],[PM NOT financed by RHID]]</f>
        <v>0</v>
      </c>
      <c r="K868" s="147">
        <f>Table3[[#This Row],[PM financed by RHID]]+Table3[[#This Row],[PM NOT financed by RHID]]</f>
        <v>0</v>
      </c>
      <c r="L868" s="17">
        <f>Table3[[#This Row],[Total Staff Cost charged to RHID]]+Table3[[#This Row],[Partners contribution to Staff Cost]]</f>
        <v>0</v>
      </c>
      <c r="M868" s="110"/>
      <c r="N868" s="110"/>
      <c r="O868" s="14">
        <f>Table3[[#This Row],[Non-Staff Cost financed by RHID]]+Table3[[#This Row],[Non-Staff Cost NOT financed by RHID]]</f>
        <v>0</v>
      </c>
      <c r="P868" s="142"/>
      <c r="Q868" s="142"/>
    </row>
    <row r="869" spans="1:17" x14ac:dyDescent="0.35">
      <c r="A869" s="114"/>
      <c r="B869" s="112"/>
      <c r="C869" s="112"/>
      <c r="D869" s="115"/>
      <c r="E869" s="112"/>
      <c r="F869" s="116"/>
      <c r="G869" s="149"/>
      <c r="H869" s="13">
        <f>Table3[[#This Row],[Full time monthly cost]]*Table3[[#This Row],[PM financed by RHID]]</f>
        <v>0</v>
      </c>
      <c r="I869" s="149"/>
      <c r="J869" s="13">
        <f>Table3[[#This Row],[Full time monthly cost]]*Table3[[#This Row],[PM NOT financed by RHID]]</f>
        <v>0</v>
      </c>
      <c r="K869" s="147">
        <f>Table3[[#This Row],[PM financed by RHID]]+Table3[[#This Row],[PM NOT financed by RHID]]</f>
        <v>0</v>
      </c>
      <c r="L869" s="17">
        <f>Table3[[#This Row],[Total Staff Cost charged to RHID]]+Table3[[#This Row],[Partners contribution to Staff Cost]]</f>
        <v>0</v>
      </c>
      <c r="M869" s="110"/>
      <c r="N869" s="110"/>
      <c r="O869" s="14">
        <f>Table3[[#This Row],[Non-Staff Cost financed by RHID]]+Table3[[#This Row],[Non-Staff Cost NOT financed by RHID]]</f>
        <v>0</v>
      </c>
      <c r="P869" s="142"/>
      <c r="Q869" s="142"/>
    </row>
    <row r="870" spans="1:17" x14ac:dyDescent="0.35">
      <c r="A870" s="114"/>
      <c r="B870" s="112"/>
      <c r="C870" s="112"/>
      <c r="D870" s="115"/>
      <c r="E870" s="112"/>
      <c r="F870" s="116"/>
      <c r="G870" s="149"/>
      <c r="H870" s="13">
        <f>Table3[[#This Row],[Full time monthly cost]]*Table3[[#This Row],[PM financed by RHID]]</f>
        <v>0</v>
      </c>
      <c r="I870" s="149"/>
      <c r="J870" s="13">
        <f>Table3[[#This Row],[Full time monthly cost]]*Table3[[#This Row],[PM NOT financed by RHID]]</f>
        <v>0</v>
      </c>
      <c r="K870" s="147">
        <f>Table3[[#This Row],[PM financed by RHID]]+Table3[[#This Row],[PM NOT financed by RHID]]</f>
        <v>0</v>
      </c>
      <c r="L870" s="17">
        <f>Table3[[#This Row],[Total Staff Cost charged to RHID]]+Table3[[#This Row],[Partners contribution to Staff Cost]]</f>
        <v>0</v>
      </c>
      <c r="M870" s="110"/>
      <c r="N870" s="110"/>
      <c r="O870" s="14">
        <f>Table3[[#This Row],[Non-Staff Cost financed by RHID]]+Table3[[#This Row],[Non-Staff Cost NOT financed by RHID]]</f>
        <v>0</v>
      </c>
      <c r="P870" s="142"/>
      <c r="Q870" s="142"/>
    </row>
    <row r="871" spans="1:17" x14ac:dyDescent="0.35">
      <c r="A871" s="114"/>
      <c r="B871" s="112"/>
      <c r="C871" s="112"/>
      <c r="D871" s="115"/>
      <c r="E871" s="112"/>
      <c r="F871" s="116"/>
      <c r="G871" s="149"/>
      <c r="H871" s="13">
        <f>Table3[[#This Row],[Full time monthly cost]]*Table3[[#This Row],[PM financed by RHID]]</f>
        <v>0</v>
      </c>
      <c r="I871" s="149"/>
      <c r="J871" s="13">
        <f>Table3[[#This Row],[Full time monthly cost]]*Table3[[#This Row],[PM NOT financed by RHID]]</f>
        <v>0</v>
      </c>
      <c r="K871" s="147">
        <f>Table3[[#This Row],[PM financed by RHID]]+Table3[[#This Row],[PM NOT financed by RHID]]</f>
        <v>0</v>
      </c>
      <c r="L871" s="17">
        <f>Table3[[#This Row],[Total Staff Cost charged to RHID]]+Table3[[#This Row],[Partners contribution to Staff Cost]]</f>
        <v>0</v>
      </c>
      <c r="M871" s="110"/>
      <c r="N871" s="110"/>
      <c r="O871" s="14">
        <f>Table3[[#This Row],[Non-Staff Cost financed by RHID]]+Table3[[#This Row],[Non-Staff Cost NOT financed by RHID]]</f>
        <v>0</v>
      </c>
      <c r="P871" s="142"/>
      <c r="Q871" s="142"/>
    </row>
    <row r="872" spans="1:17" x14ac:dyDescent="0.35">
      <c r="A872" s="114"/>
      <c r="B872" s="112"/>
      <c r="C872" s="112"/>
      <c r="D872" s="115"/>
      <c r="E872" s="112"/>
      <c r="F872" s="116"/>
      <c r="G872" s="149"/>
      <c r="H872" s="13">
        <f>Table3[[#This Row],[Full time monthly cost]]*Table3[[#This Row],[PM financed by RHID]]</f>
        <v>0</v>
      </c>
      <c r="I872" s="149"/>
      <c r="J872" s="13">
        <f>Table3[[#This Row],[Full time monthly cost]]*Table3[[#This Row],[PM NOT financed by RHID]]</f>
        <v>0</v>
      </c>
      <c r="K872" s="147">
        <f>Table3[[#This Row],[PM financed by RHID]]+Table3[[#This Row],[PM NOT financed by RHID]]</f>
        <v>0</v>
      </c>
      <c r="L872" s="17">
        <f>Table3[[#This Row],[Total Staff Cost charged to RHID]]+Table3[[#This Row],[Partners contribution to Staff Cost]]</f>
        <v>0</v>
      </c>
      <c r="M872" s="110"/>
      <c r="N872" s="110"/>
      <c r="O872" s="14">
        <f>Table3[[#This Row],[Non-Staff Cost financed by RHID]]+Table3[[#This Row],[Non-Staff Cost NOT financed by RHID]]</f>
        <v>0</v>
      </c>
      <c r="P872" s="142"/>
      <c r="Q872" s="142"/>
    </row>
    <row r="873" spans="1:17" x14ac:dyDescent="0.35">
      <c r="A873" s="114"/>
      <c r="B873" s="112"/>
      <c r="C873" s="112"/>
      <c r="D873" s="115"/>
      <c r="E873" s="112"/>
      <c r="F873" s="116"/>
      <c r="G873" s="149"/>
      <c r="H873" s="13">
        <f>Table3[[#This Row],[Full time monthly cost]]*Table3[[#This Row],[PM financed by RHID]]</f>
        <v>0</v>
      </c>
      <c r="I873" s="149"/>
      <c r="J873" s="13">
        <f>Table3[[#This Row],[Full time monthly cost]]*Table3[[#This Row],[PM NOT financed by RHID]]</f>
        <v>0</v>
      </c>
      <c r="K873" s="147">
        <f>Table3[[#This Row],[PM financed by RHID]]+Table3[[#This Row],[PM NOT financed by RHID]]</f>
        <v>0</v>
      </c>
      <c r="L873" s="17">
        <f>Table3[[#This Row],[Total Staff Cost charged to RHID]]+Table3[[#This Row],[Partners contribution to Staff Cost]]</f>
        <v>0</v>
      </c>
      <c r="M873" s="110"/>
      <c r="N873" s="110"/>
      <c r="O873" s="14">
        <f>Table3[[#This Row],[Non-Staff Cost financed by RHID]]+Table3[[#This Row],[Non-Staff Cost NOT financed by RHID]]</f>
        <v>0</v>
      </c>
      <c r="P873" s="142"/>
      <c r="Q873" s="142"/>
    </row>
    <row r="874" spans="1:17" x14ac:dyDescent="0.35">
      <c r="A874" s="114"/>
      <c r="B874" s="112"/>
      <c r="C874" s="112"/>
      <c r="D874" s="115"/>
      <c r="E874" s="112"/>
      <c r="F874" s="116"/>
      <c r="G874" s="149"/>
      <c r="H874" s="13">
        <f>Table3[[#This Row],[Full time monthly cost]]*Table3[[#This Row],[PM financed by RHID]]</f>
        <v>0</v>
      </c>
      <c r="I874" s="149"/>
      <c r="J874" s="13">
        <f>Table3[[#This Row],[Full time monthly cost]]*Table3[[#This Row],[PM NOT financed by RHID]]</f>
        <v>0</v>
      </c>
      <c r="K874" s="147">
        <f>Table3[[#This Row],[PM financed by RHID]]+Table3[[#This Row],[PM NOT financed by RHID]]</f>
        <v>0</v>
      </c>
      <c r="L874" s="17">
        <f>Table3[[#This Row],[Total Staff Cost charged to RHID]]+Table3[[#This Row],[Partners contribution to Staff Cost]]</f>
        <v>0</v>
      </c>
      <c r="M874" s="110"/>
      <c r="N874" s="110"/>
      <c r="O874" s="14">
        <f>Table3[[#This Row],[Non-Staff Cost financed by RHID]]+Table3[[#This Row],[Non-Staff Cost NOT financed by RHID]]</f>
        <v>0</v>
      </c>
      <c r="P874" s="142"/>
      <c r="Q874" s="142"/>
    </row>
    <row r="875" spans="1:17" x14ac:dyDescent="0.35">
      <c r="A875" s="114"/>
      <c r="B875" s="112"/>
      <c r="C875" s="112"/>
      <c r="D875" s="115"/>
      <c r="E875" s="112"/>
      <c r="F875" s="116"/>
      <c r="G875" s="149"/>
      <c r="H875" s="13">
        <f>Table3[[#This Row],[Full time monthly cost]]*Table3[[#This Row],[PM financed by RHID]]</f>
        <v>0</v>
      </c>
      <c r="I875" s="149"/>
      <c r="J875" s="13">
        <f>Table3[[#This Row],[Full time monthly cost]]*Table3[[#This Row],[PM NOT financed by RHID]]</f>
        <v>0</v>
      </c>
      <c r="K875" s="147">
        <f>Table3[[#This Row],[PM financed by RHID]]+Table3[[#This Row],[PM NOT financed by RHID]]</f>
        <v>0</v>
      </c>
      <c r="L875" s="17">
        <f>Table3[[#This Row],[Total Staff Cost charged to RHID]]+Table3[[#This Row],[Partners contribution to Staff Cost]]</f>
        <v>0</v>
      </c>
      <c r="M875" s="110"/>
      <c r="N875" s="110"/>
      <c r="O875" s="14">
        <f>Table3[[#This Row],[Non-Staff Cost financed by RHID]]+Table3[[#This Row],[Non-Staff Cost NOT financed by RHID]]</f>
        <v>0</v>
      </c>
      <c r="P875" s="142"/>
      <c r="Q875" s="142"/>
    </row>
    <row r="876" spans="1:17" x14ac:dyDescent="0.35">
      <c r="A876" s="114"/>
      <c r="B876" s="112"/>
      <c r="C876" s="112"/>
      <c r="D876" s="115"/>
      <c r="E876" s="112"/>
      <c r="F876" s="116"/>
      <c r="G876" s="149"/>
      <c r="H876" s="13">
        <f>Table3[[#This Row],[Full time monthly cost]]*Table3[[#This Row],[PM financed by RHID]]</f>
        <v>0</v>
      </c>
      <c r="I876" s="149"/>
      <c r="J876" s="13">
        <f>Table3[[#This Row],[Full time monthly cost]]*Table3[[#This Row],[PM NOT financed by RHID]]</f>
        <v>0</v>
      </c>
      <c r="K876" s="147">
        <f>Table3[[#This Row],[PM financed by RHID]]+Table3[[#This Row],[PM NOT financed by RHID]]</f>
        <v>0</v>
      </c>
      <c r="L876" s="17">
        <f>Table3[[#This Row],[Total Staff Cost charged to RHID]]+Table3[[#This Row],[Partners contribution to Staff Cost]]</f>
        <v>0</v>
      </c>
      <c r="M876" s="110"/>
      <c r="N876" s="110"/>
      <c r="O876" s="14">
        <f>Table3[[#This Row],[Non-Staff Cost financed by RHID]]+Table3[[#This Row],[Non-Staff Cost NOT financed by RHID]]</f>
        <v>0</v>
      </c>
      <c r="P876" s="142"/>
      <c r="Q876" s="142"/>
    </row>
    <row r="877" spans="1:17" x14ac:dyDescent="0.35">
      <c r="A877" s="114"/>
      <c r="B877" s="112"/>
      <c r="C877" s="112"/>
      <c r="D877" s="115"/>
      <c r="E877" s="112"/>
      <c r="F877" s="116"/>
      <c r="G877" s="149"/>
      <c r="H877" s="13">
        <f>Table3[[#This Row],[Full time monthly cost]]*Table3[[#This Row],[PM financed by RHID]]</f>
        <v>0</v>
      </c>
      <c r="I877" s="149"/>
      <c r="J877" s="13">
        <f>Table3[[#This Row],[Full time monthly cost]]*Table3[[#This Row],[PM NOT financed by RHID]]</f>
        <v>0</v>
      </c>
      <c r="K877" s="147">
        <f>Table3[[#This Row],[PM financed by RHID]]+Table3[[#This Row],[PM NOT financed by RHID]]</f>
        <v>0</v>
      </c>
      <c r="L877" s="17">
        <f>Table3[[#This Row],[Total Staff Cost charged to RHID]]+Table3[[#This Row],[Partners contribution to Staff Cost]]</f>
        <v>0</v>
      </c>
      <c r="M877" s="110"/>
      <c r="N877" s="110"/>
      <c r="O877" s="14">
        <f>Table3[[#This Row],[Non-Staff Cost financed by RHID]]+Table3[[#This Row],[Non-Staff Cost NOT financed by RHID]]</f>
        <v>0</v>
      </c>
      <c r="P877" s="142"/>
      <c r="Q877" s="142"/>
    </row>
    <row r="878" spans="1:17" x14ac:dyDescent="0.35">
      <c r="A878" s="114"/>
      <c r="B878" s="112"/>
      <c r="C878" s="112"/>
      <c r="D878" s="115"/>
      <c r="E878" s="112"/>
      <c r="F878" s="116"/>
      <c r="G878" s="149"/>
      <c r="H878" s="13">
        <f>Table3[[#This Row],[Full time monthly cost]]*Table3[[#This Row],[PM financed by RHID]]</f>
        <v>0</v>
      </c>
      <c r="I878" s="149"/>
      <c r="J878" s="13">
        <f>Table3[[#This Row],[Full time monthly cost]]*Table3[[#This Row],[PM NOT financed by RHID]]</f>
        <v>0</v>
      </c>
      <c r="K878" s="147">
        <f>Table3[[#This Row],[PM financed by RHID]]+Table3[[#This Row],[PM NOT financed by RHID]]</f>
        <v>0</v>
      </c>
      <c r="L878" s="17">
        <f>Table3[[#This Row],[Total Staff Cost charged to RHID]]+Table3[[#This Row],[Partners contribution to Staff Cost]]</f>
        <v>0</v>
      </c>
      <c r="M878" s="110"/>
      <c r="N878" s="110"/>
      <c r="O878" s="14">
        <f>Table3[[#This Row],[Non-Staff Cost financed by RHID]]+Table3[[#This Row],[Non-Staff Cost NOT financed by RHID]]</f>
        <v>0</v>
      </c>
      <c r="P878" s="142"/>
      <c r="Q878" s="142"/>
    </row>
    <row r="879" spans="1:17" x14ac:dyDescent="0.35">
      <c r="A879" s="114"/>
      <c r="B879" s="112"/>
      <c r="C879" s="112"/>
      <c r="D879" s="115"/>
      <c r="E879" s="112"/>
      <c r="F879" s="116"/>
      <c r="G879" s="149"/>
      <c r="H879" s="13">
        <f>Table3[[#This Row],[Full time monthly cost]]*Table3[[#This Row],[PM financed by RHID]]</f>
        <v>0</v>
      </c>
      <c r="I879" s="149"/>
      <c r="J879" s="13">
        <f>Table3[[#This Row],[Full time monthly cost]]*Table3[[#This Row],[PM NOT financed by RHID]]</f>
        <v>0</v>
      </c>
      <c r="K879" s="147">
        <f>Table3[[#This Row],[PM financed by RHID]]+Table3[[#This Row],[PM NOT financed by RHID]]</f>
        <v>0</v>
      </c>
      <c r="L879" s="17">
        <f>Table3[[#This Row],[Total Staff Cost charged to RHID]]+Table3[[#This Row],[Partners contribution to Staff Cost]]</f>
        <v>0</v>
      </c>
      <c r="M879" s="110"/>
      <c r="N879" s="110"/>
      <c r="O879" s="14">
        <f>Table3[[#This Row],[Non-Staff Cost financed by RHID]]+Table3[[#This Row],[Non-Staff Cost NOT financed by RHID]]</f>
        <v>0</v>
      </c>
      <c r="P879" s="142"/>
      <c r="Q879" s="142"/>
    </row>
    <row r="880" spans="1:17" x14ac:dyDescent="0.35">
      <c r="A880" s="114"/>
      <c r="B880" s="112"/>
      <c r="C880" s="112"/>
      <c r="D880" s="115"/>
      <c r="E880" s="112"/>
      <c r="F880" s="116"/>
      <c r="G880" s="149"/>
      <c r="H880" s="13">
        <f>Table3[[#This Row],[Full time monthly cost]]*Table3[[#This Row],[PM financed by RHID]]</f>
        <v>0</v>
      </c>
      <c r="I880" s="149"/>
      <c r="J880" s="13">
        <f>Table3[[#This Row],[Full time monthly cost]]*Table3[[#This Row],[PM NOT financed by RHID]]</f>
        <v>0</v>
      </c>
      <c r="K880" s="147">
        <f>Table3[[#This Row],[PM financed by RHID]]+Table3[[#This Row],[PM NOT financed by RHID]]</f>
        <v>0</v>
      </c>
      <c r="L880" s="17">
        <f>Table3[[#This Row],[Total Staff Cost charged to RHID]]+Table3[[#This Row],[Partners contribution to Staff Cost]]</f>
        <v>0</v>
      </c>
      <c r="M880" s="110"/>
      <c r="N880" s="110"/>
      <c r="O880" s="14">
        <f>Table3[[#This Row],[Non-Staff Cost financed by RHID]]+Table3[[#This Row],[Non-Staff Cost NOT financed by RHID]]</f>
        <v>0</v>
      </c>
      <c r="P880" s="142"/>
      <c r="Q880" s="142"/>
    </row>
    <row r="881" spans="1:17" x14ac:dyDescent="0.35">
      <c r="A881" s="114"/>
      <c r="B881" s="112"/>
      <c r="C881" s="112"/>
      <c r="D881" s="115"/>
      <c r="E881" s="112"/>
      <c r="F881" s="116"/>
      <c r="G881" s="149"/>
      <c r="H881" s="13">
        <f>Table3[[#This Row],[Full time monthly cost]]*Table3[[#This Row],[PM financed by RHID]]</f>
        <v>0</v>
      </c>
      <c r="I881" s="149"/>
      <c r="J881" s="13">
        <f>Table3[[#This Row],[Full time monthly cost]]*Table3[[#This Row],[PM NOT financed by RHID]]</f>
        <v>0</v>
      </c>
      <c r="K881" s="147">
        <f>Table3[[#This Row],[PM financed by RHID]]+Table3[[#This Row],[PM NOT financed by RHID]]</f>
        <v>0</v>
      </c>
      <c r="L881" s="17">
        <f>Table3[[#This Row],[Total Staff Cost charged to RHID]]+Table3[[#This Row],[Partners contribution to Staff Cost]]</f>
        <v>0</v>
      </c>
      <c r="M881" s="110"/>
      <c r="N881" s="110"/>
      <c r="O881" s="14">
        <f>Table3[[#This Row],[Non-Staff Cost financed by RHID]]+Table3[[#This Row],[Non-Staff Cost NOT financed by RHID]]</f>
        <v>0</v>
      </c>
      <c r="P881" s="142"/>
      <c r="Q881" s="142"/>
    </row>
    <row r="882" spans="1:17" x14ac:dyDescent="0.35">
      <c r="A882" s="114"/>
      <c r="B882" s="112"/>
      <c r="C882" s="112"/>
      <c r="D882" s="115"/>
      <c r="E882" s="112"/>
      <c r="F882" s="116"/>
      <c r="G882" s="149"/>
      <c r="H882" s="13">
        <f>Table3[[#This Row],[Full time monthly cost]]*Table3[[#This Row],[PM financed by RHID]]</f>
        <v>0</v>
      </c>
      <c r="I882" s="149"/>
      <c r="J882" s="13">
        <f>Table3[[#This Row],[Full time monthly cost]]*Table3[[#This Row],[PM NOT financed by RHID]]</f>
        <v>0</v>
      </c>
      <c r="K882" s="147">
        <f>Table3[[#This Row],[PM financed by RHID]]+Table3[[#This Row],[PM NOT financed by RHID]]</f>
        <v>0</v>
      </c>
      <c r="L882" s="17">
        <f>Table3[[#This Row],[Total Staff Cost charged to RHID]]+Table3[[#This Row],[Partners contribution to Staff Cost]]</f>
        <v>0</v>
      </c>
      <c r="M882" s="110"/>
      <c r="N882" s="110"/>
      <c r="O882" s="14">
        <f>Table3[[#This Row],[Non-Staff Cost financed by RHID]]+Table3[[#This Row],[Non-Staff Cost NOT financed by RHID]]</f>
        <v>0</v>
      </c>
      <c r="P882" s="142"/>
      <c r="Q882" s="142"/>
    </row>
    <row r="883" spans="1:17" x14ac:dyDescent="0.35">
      <c r="A883" s="114"/>
      <c r="B883" s="112"/>
      <c r="C883" s="112"/>
      <c r="D883" s="115"/>
      <c r="E883" s="112"/>
      <c r="F883" s="116"/>
      <c r="G883" s="149"/>
      <c r="H883" s="13">
        <f>Table3[[#This Row],[Full time monthly cost]]*Table3[[#This Row],[PM financed by RHID]]</f>
        <v>0</v>
      </c>
      <c r="I883" s="149"/>
      <c r="J883" s="13">
        <f>Table3[[#This Row],[Full time monthly cost]]*Table3[[#This Row],[PM NOT financed by RHID]]</f>
        <v>0</v>
      </c>
      <c r="K883" s="147">
        <f>Table3[[#This Row],[PM financed by RHID]]+Table3[[#This Row],[PM NOT financed by RHID]]</f>
        <v>0</v>
      </c>
      <c r="L883" s="17">
        <f>Table3[[#This Row],[Total Staff Cost charged to RHID]]+Table3[[#This Row],[Partners contribution to Staff Cost]]</f>
        <v>0</v>
      </c>
      <c r="M883" s="110"/>
      <c r="N883" s="110"/>
      <c r="O883" s="14">
        <f>Table3[[#This Row],[Non-Staff Cost financed by RHID]]+Table3[[#This Row],[Non-Staff Cost NOT financed by RHID]]</f>
        <v>0</v>
      </c>
      <c r="P883" s="142"/>
      <c r="Q883" s="142"/>
    </row>
    <row r="884" spans="1:17" x14ac:dyDescent="0.35">
      <c r="A884" s="114"/>
      <c r="B884" s="112"/>
      <c r="C884" s="112"/>
      <c r="D884" s="115"/>
      <c r="E884" s="112"/>
      <c r="F884" s="116"/>
      <c r="G884" s="149"/>
      <c r="H884" s="13">
        <f>Table3[[#This Row],[Full time monthly cost]]*Table3[[#This Row],[PM financed by RHID]]</f>
        <v>0</v>
      </c>
      <c r="I884" s="149"/>
      <c r="J884" s="13">
        <f>Table3[[#This Row],[Full time monthly cost]]*Table3[[#This Row],[PM NOT financed by RHID]]</f>
        <v>0</v>
      </c>
      <c r="K884" s="147">
        <f>Table3[[#This Row],[PM financed by RHID]]+Table3[[#This Row],[PM NOT financed by RHID]]</f>
        <v>0</v>
      </c>
      <c r="L884" s="17">
        <f>Table3[[#This Row],[Total Staff Cost charged to RHID]]+Table3[[#This Row],[Partners contribution to Staff Cost]]</f>
        <v>0</v>
      </c>
      <c r="M884" s="110"/>
      <c r="N884" s="110"/>
      <c r="O884" s="14">
        <f>Table3[[#This Row],[Non-Staff Cost financed by RHID]]+Table3[[#This Row],[Non-Staff Cost NOT financed by RHID]]</f>
        <v>0</v>
      </c>
      <c r="P884" s="142"/>
      <c r="Q884" s="142"/>
    </row>
    <row r="885" spans="1:17" x14ac:dyDescent="0.35">
      <c r="A885" s="114"/>
      <c r="B885" s="112"/>
      <c r="C885" s="112"/>
      <c r="D885" s="115"/>
      <c r="E885" s="112"/>
      <c r="F885" s="116"/>
      <c r="G885" s="149"/>
      <c r="H885" s="13">
        <f>Table3[[#This Row],[Full time monthly cost]]*Table3[[#This Row],[PM financed by RHID]]</f>
        <v>0</v>
      </c>
      <c r="I885" s="149"/>
      <c r="J885" s="13">
        <f>Table3[[#This Row],[Full time monthly cost]]*Table3[[#This Row],[PM NOT financed by RHID]]</f>
        <v>0</v>
      </c>
      <c r="K885" s="147">
        <f>Table3[[#This Row],[PM financed by RHID]]+Table3[[#This Row],[PM NOT financed by RHID]]</f>
        <v>0</v>
      </c>
      <c r="L885" s="17">
        <f>Table3[[#This Row],[Total Staff Cost charged to RHID]]+Table3[[#This Row],[Partners contribution to Staff Cost]]</f>
        <v>0</v>
      </c>
      <c r="M885" s="110"/>
      <c r="N885" s="110"/>
      <c r="O885" s="14">
        <f>Table3[[#This Row],[Non-Staff Cost financed by RHID]]+Table3[[#This Row],[Non-Staff Cost NOT financed by RHID]]</f>
        <v>0</v>
      </c>
      <c r="P885" s="142"/>
      <c r="Q885" s="142"/>
    </row>
    <row r="886" spans="1:17" x14ac:dyDescent="0.35">
      <c r="A886" s="114"/>
      <c r="B886" s="112"/>
      <c r="C886" s="112"/>
      <c r="D886" s="115"/>
      <c r="E886" s="112"/>
      <c r="F886" s="116"/>
      <c r="G886" s="149"/>
      <c r="H886" s="13">
        <f>Table3[[#This Row],[Full time monthly cost]]*Table3[[#This Row],[PM financed by RHID]]</f>
        <v>0</v>
      </c>
      <c r="I886" s="149"/>
      <c r="J886" s="13">
        <f>Table3[[#This Row],[Full time monthly cost]]*Table3[[#This Row],[PM NOT financed by RHID]]</f>
        <v>0</v>
      </c>
      <c r="K886" s="147">
        <f>Table3[[#This Row],[PM financed by RHID]]+Table3[[#This Row],[PM NOT financed by RHID]]</f>
        <v>0</v>
      </c>
      <c r="L886" s="17">
        <f>Table3[[#This Row],[Total Staff Cost charged to RHID]]+Table3[[#This Row],[Partners contribution to Staff Cost]]</f>
        <v>0</v>
      </c>
      <c r="M886" s="110"/>
      <c r="N886" s="110"/>
      <c r="O886" s="14">
        <f>Table3[[#This Row],[Non-Staff Cost financed by RHID]]+Table3[[#This Row],[Non-Staff Cost NOT financed by RHID]]</f>
        <v>0</v>
      </c>
      <c r="P886" s="142"/>
      <c r="Q886" s="142"/>
    </row>
    <row r="887" spans="1:17" x14ac:dyDescent="0.35">
      <c r="A887" s="114"/>
      <c r="B887" s="112"/>
      <c r="C887" s="112"/>
      <c r="D887" s="115"/>
      <c r="E887" s="112"/>
      <c r="F887" s="116"/>
      <c r="G887" s="149"/>
      <c r="H887" s="13">
        <f>Table3[[#This Row],[Full time monthly cost]]*Table3[[#This Row],[PM financed by RHID]]</f>
        <v>0</v>
      </c>
      <c r="I887" s="149"/>
      <c r="J887" s="13">
        <f>Table3[[#This Row],[Full time monthly cost]]*Table3[[#This Row],[PM NOT financed by RHID]]</f>
        <v>0</v>
      </c>
      <c r="K887" s="147">
        <f>Table3[[#This Row],[PM financed by RHID]]+Table3[[#This Row],[PM NOT financed by RHID]]</f>
        <v>0</v>
      </c>
      <c r="L887" s="17">
        <f>Table3[[#This Row],[Total Staff Cost charged to RHID]]+Table3[[#This Row],[Partners contribution to Staff Cost]]</f>
        <v>0</v>
      </c>
      <c r="M887" s="110"/>
      <c r="N887" s="110"/>
      <c r="O887" s="14">
        <f>Table3[[#This Row],[Non-Staff Cost financed by RHID]]+Table3[[#This Row],[Non-Staff Cost NOT financed by RHID]]</f>
        <v>0</v>
      </c>
      <c r="P887" s="142"/>
      <c r="Q887" s="142"/>
    </row>
    <row r="888" spans="1:17" x14ac:dyDescent="0.35">
      <c r="A888" s="114"/>
      <c r="B888" s="112"/>
      <c r="C888" s="112"/>
      <c r="D888" s="115"/>
      <c r="E888" s="112"/>
      <c r="F888" s="116"/>
      <c r="G888" s="149"/>
      <c r="H888" s="13">
        <f>Table3[[#This Row],[Full time monthly cost]]*Table3[[#This Row],[PM financed by RHID]]</f>
        <v>0</v>
      </c>
      <c r="I888" s="149"/>
      <c r="J888" s="13">
        <f>Table3[[#This Row],[Full time monthly cost]]*Table3[[#This Row],[PM NOT financed by RHID]]</f>
        <v>0</v>
      </c>
      <c r="K888" s="147">
        <f>Table3[[#This Row],[PM financed by RHID]]+Table3[[#This Row],[PM NOT financed by RHID]]</f>
        <v>0</v>
      </c>
      <c r="L888" s="17">
        <f>Table3[[#This Row],[Total Staff Cost charged to RHID]]+Table3[[#This Row],[Partners contribution to Staff Cost]]</f>
        <v>0</v>
      </c>
      <c r="M888" s="110"/>
      <c r="N888" s="110"/>
      <c r="O888" s="14">
        <f>Table3[[#This Row],[Non-Staff Cost financed by RHID]]+Table3[[#This Row],[Non-Staff Cost NOT financed by RHID]]</f>
        <v>0</v>
      </c>
      <c r="P888" s="142"/>
      <c r="Q888" s="142"/>
    </row>
    <row r="889" spans="1:17" x14ac:dyDescent="0.35">
      <c r="A889" s="114"/>
      <c r="B889" s="112"/>
      <c r="C889" s="112"/>
      <c r="D889" s="115"/>
      <c r="E889" s="112"/>
      <c r="F889" s="116"/>
      <c r="G889" s="149"/>
      <c r="H889" s="13">
        <f>Table3[[#This Row],[Full time monthly cost]]*Table3[[#This Row],[PM financed by RHID]]</f>
        <v>0</v>
      </c>
      <c r="I889" s="149"/>
      <c r="J889" s="13">
        <f>Table3[[#This Row],[Full time monthly cost]]*Table3[[#This Row],[PM NOT financed by RHID]]</f>
        <v>0</v>
      </c>
      <c r="K889" s="147">
        <f>Table3[[#This Row],[PM financed by RHID]]+Table3[[#This Row],[PM NOT financed by RHID]]</f>
        <v>0</v>
      </c>
      <c r="L889" s="17">
        <f>Table3[[#This Row],[Total Staff Cost charged to RHID]]+Table3[[#This Row],[Partners contribution to Staff Cost]]</f>
        <v>0</v>
      </c>
      <c r="M889" s="110"/>
      <c r="N889" s="110"/>
      <c r="O889" s="14">
        <f>Table3[[#This Row],[Non-Staff Cost financed by RHID]]+Table3[[#This Row],[Non-Staff Cost NOT financed by RHID]]</f>
        <v>0</v>
      </c>
      <c r="P889" s="142"/>
      <c r="Q889" s="142"/>
    </row>
    <row r="890" spans="1:17" x14ac:dyDescent="0.35">
      <c r="A890" s="114"/>
      <c r="B890" s="112"/>
      <c r="C890" s="112"/>
      <c r="D890" s="115"/>
      <c r="E890" s="112"/>
      <c r="F890" s="116"/>
      <c r="G890" s="149"/>
      <c r="H890" s="13">
        <f>Table3[[#This Row],[Full time monthly cost]]*Table3[[#This Row],[PM financed by RHID]]</f>
        <v>0</v>
      </c>
      <c r="I890" s="149"/>
      <c r="J890" s="13">
        <f>Table3[[#This Row],[Full time monthly cost]]*Table3[[#This Row],[PM NOT financed by RHID]]</f>
        <v>0</v>
      </c>
      <c r="K890" s="147">
        <f>Table3[[#This Row],[PM financed by RHID]]+Table3[[#This Row],[PM NOT financed by RHID]]</f>
        <v>0</v>
      </c>
      <c r="L890" s="17">
        <f>Table3[[#This Row],[Total Staff Cost charged to RHID]]+Table3[[#This Row],[Partners contribution to Staff Cost]]</f>
        <v>0</v>
      </c>
      <c r="M890" s="110"/>
      <c r="N890" s="110"/>
      <c r="O890" s="14">
        <f>Table3[[#This Row],[Non-Staff Cost financed by RHID]]+Table3[[#This Row],[Non-Staff Cost NOT financed by RHID]]</f>
        <v>0</v>
      </c>
      <c r="P890" s="142"/>
      <c r="Q890" s="142"/>
    </row>
    <row r="891" spans="1:17" x14ac:dyDescent="0.35">
      <c r="A891" s="114"/>
      <c r="B891" s="112"/>
      <c r="C891" s="112"/>
      <c r="D891" s="115"/>
      <c r="E891" s="112"/>
      <c r="F891" s="116"/>
      <c r="G891" s="149"/>
      <c r="H891" s="13">
        <f>Table3[[#This Row],[Full time monthly cost]]*Table3[[#This Row],[PM financed by RHID]]</f>
        <v>0</v>
      </c>
      <c r="I891" s="149"/>
      <c r="J891" s="13">
        <f>Table3[[#This Row],[Full time monthly cost]]*Table3[[#This Row],[PM NOT financed by RHID]]</f>
        <v>0</v>
      </c>
      <c r="K891" s="147">
        <f>Table3[[#This Row],[PM financed by RHID]]+Table3[[#This Row],[PM NOT financed by RHID]]</f>
        <v>0</v>
      </c>
      <c r="L891" s="17">
        <f>Table3[[#This Row],[Total Staff Cost charged to RHID]]+Table3[[#This Row],[Partners contribution to Staff Cost]]</f>
        <v>0</v>
      </c>
      <c r="M891" s="110"/>
      <c r="N891" s="110"/>
      <c r="O891" s="14">
        <f>Table3[[#This Row],[Non-Staff Cost financed by RHID]]+Table3[[#This Row],[Non-Staff Cost NOT financed by RHID]]</f>
        <v>0</v>
      </c>
      <c r="P891" s="142"/>
      <c r="Q891" s="142"/>
    </row>
    <row r="892" spans="1:17" x14ac:dyDescent="0.35">
      <c r="A892" s="114"/>
      <c r="B892" s="112"/>
      <c r="C892" s="112"/>
      <c r="D892" s="115"/>
      <c r="E892" s="112"/>
      <c r="F892" s="116"/>
      <c r="G892" s="149"/>
      <c r="H892" s="13">
        <f>Table3[[#This Row],[Full time monthly cost]]*Table3[[#This Row],[PM financed by RHID]]</f>
        <v>0</v>
      </c>
      <c r="I892" s="149"/>
      <c r="J892" s="13">
        <f>Table3[[#This Row],[Full time monthly cost]]*Table3[[#This Row],[PM NOT financed by RHID]]</f>
        <v>0</v>
      </c>
      <c r="K892" s="147">
        <f>Table3[[#This Row],[PM financed by RHID]]+Table3[[#This Row],[PM NOT financed by RHID]]</f>
        <v>0</v>
      </c>
      <c r="L892" s="17">
        <f>Table3[[#This Row],[Total Staff Cost charged to RHID]]+Table3[[#This Row],[Partners contribution to Staff Cost]]</f>
        <v>0</v>
      </c>
      <c r="M892" s="110"/>
      <c r="N892" s="110"/>
      <c r="O892" s="14">
        <f>Table3[[#This Row],[Non-Staff Cost financed by RHID]]+Table3[[#This Row],[Non-Staff Cost NOT financed by RHID]]</f>
        <v>0</v>
      </c>
      <c r="P892" s="142"/>
      <c r="Q892" s="142"/>
    </row>
    <row r="893" spans="1:17" x14ac:dyDescent="0.35">
      <c r="A893" s="114"/>
      <c r="B893" s="112"/>
      <c r="C893" s="112"/>
      <c r="D893" s="115"/>
      <c r="E893" s="112"/>
      <c r="F893" s="116"/>
      <c r="G893" s="149"/>
      <c r="H893" s="13">
        <f>Table3[[#This Row],[Full time monthly cost]]*Table3[[#This Row],[PM financed by RHID]]</f>
        <v>0</v>
      </c>
      <c r="I893" s="149"/>
      <c r="J893" s="13">
        <f>Table3[[#This Row],[Full time monthly cost]]*Table3[[#This Row],[PM NOT financed by RHID]]</f>
        <v>0</v>
      </c>
      <c r="K893" s="147">
        <f>Table3[[#This Row],[PM financed by RHID]]+Table3[[#This Row],[PM NOT financed by RHID]]</f>
        <v>0</v>
      </c>
      <c r="L893" s="17">
        <f>Table3[[#This Row],[Total Staff Cost charged to RHID]]+Table3[[#This Row],[Partners contribution to Staff Cost]]</f>
        <v>0</v>
      </c>
      <c r="M893" s="110"/>
      <c r="N893" s="110"/>
      <c r="O893" s="14">
        <f>Table3[[#This Row],[Non-Staff Cost financed by RHID]]+Table3[[#This Row],[Non-Staff Cost NOT financed by RHID]]</f>
        <v>0</v>
      </c>
      <c r="P893" s="142"/>
      <c r="Q893" s="142"/>
    </row>
    <row r="894" spans="1:17" x14ac:dyDescent="0.35">
      <c r="A894" s="114"/>
      <c r="B894" s="112"/>
      <c r="C894" s="112"/>
      <c r="D894" s="115"/>
      <c r="E894" s="112"/>
      <c r="F894" s="116"/>
      <c r="G894" s="149"/>
      <c r="H894" s="13">
        <f>Table3[[#This Row],[Full time monthly cost]]*Table3[[#This Row],[PM financed by RHID]]</f>
        <v>0</v>
      </c>
      <c r="I894" s="149"/>
      <c r="J894" s="13">
        <f>Table3[[#This Row],[Full time monthly cost]]*Table3[[#This Row],[PM NOT financed by RHID]]</f>
        <v>0</v>
      </c>
      <c r="K894" s="147">
        <f>Table3[[#This Row],[PM financed by RHID]]+Table3[[#This Row],[PM NOT financed by RHID]]</f>
        <v>0</v>
      </c>
      <c r="L894" s="17">
        <f>Table3[[#This Row],[Total Staff Cost charged to RHID]]+Table3[[#This Row],[Partners contribution to Staff Cost]]</f>
        <v>0</v>
      </c>
      <c r="M894" s="110"/>
      <c r="N894" s="110"/>
      <c r="O894" s="14">
        <f>Table3[[#This Row],[Non-Staff Cost financed by RHID]]+Table3[[#This Row],[Non-Staff Cost NOT financed by RHID]]</f>
        <v>0</v>
      </c>
      <c r="P894" s="142"/>
      <c r="Q894" s="142"/>
    </row>
    <row r="895" spans="1:17" x14ac:dyDescent="0.35">
      <c r="A895" s="114"/>
      <c r="B895" s="112"/>
      <c r="C895" s="112"/>
      <c r="D895" s="115"/>
      <c r="E895" s="112"/>
      <c r="F895" s="116"/>
      <c r="G895" s="149"/>
      <c r="H895" s="13">
        <f>Table3[[#This Row],[Full time monthly cost]]*Table3[[#This Row],[PM financed by RHID]]</f>
        <v>0</v>
      </c>
      <c r="I895" s="149"/>
      <c r="J895" s="13">
        <f>Table3[[#This Row],[Full time monthly cost]]*Table3[[#This Row],[PM NOT financed by RHID]]</f>
        <v>0</v>
      </c>
      <c r="K895" s="147">
        <f>Table3[[#This Row],[PM financed by RHID]]+Table3[[#This Row],[PM NOT financed by RHID]]</f>
        <v>0</v>
      </c>
      <c r="L895" s="17">
        <f>Table3[[#This Row],[Total Staff Cost charged to RHID]]+Table3[[#This Row],[Partners contribution to Staff Cost]]</f>
        <v>0</v>
      </c>
      <c r="M895" s="110"/>
      <c r="N895" s="110"/>
      <c r="O895" s="14">
        <f>Table3[[#This Row],[Non-Staff Cost financed by RHID]]+Table3[[#This Row],[Non-Staff Cost NOT financed by RHID]]</f>
        <v>0</v>
      </c>
      <c r="P895" s="142"/>
      <c r="Q895" s="142"/>
    </row>
    <row r="896" spans="1:17" x14ac:dyDescent="0.35">
      <c r="A896" s="114"/>
      <c r="B896" s="112"/>
      <c r="C896" s="112"/>
      <c r="D896" s="115"/>
      <c r="E896" s="112"/>
      <c r="F896" s="116"/>
      <c r="G896" s="149"/>
      <c r="H896" s="13">
        <f>Table3[[#This Row],[Full time monthly cost]]*Table3[[#This Row],[PM financed by RHID]]</f>
        <v>0</v>
      </c>
      <c r="I896" s="149"/>
      <c r="J896" s="13">
        <f>Table3[[#This Row],[Full time monthly cost]]*Table3[[#This Row],[PM NOT financed by RHID]]</f>
        <v>0</v>
      </c>
      <c r="K896" s="147">
        <f>Table3[[#This Row],[PM financed by RHID]]+Table3[[#This Row],[PM NOT financed by RHID]]</f>
        <v>0</v>
      </c>
      <c r="L896" s="17">
        <f>Table3[[#This Row],[Total Staff Cost charged to RHID]]+Table3[[#This Row],[Partners contribution to Staff Cost]]</f>
        <v>0</v>
      </c>
      <c r="M896" s="110"/>
      <c r="N896" s="110"/>
      <c r="O896" s="14">
        <f>Table3[[#This Row],[Non-Staff Cost financed by RHID]]+Table3[[#This Row],[Non-Staff Cost NOT financed by RHID]]</f>
        <v>0</v>
      </c>
      <c r="P896" s="142"/>
      <c r="Q896" s="142"/>
    </row>
    <row r="897" spans="1:17" x14ac:dyDescent="0.35">
      <c r="A897" s="114"/>
      <c r="B897" s="112"/>
      <c r="C897" s="112"/>
      <c r="D897" s="115"/>
      <c r="E897" s="112"/>
      <c r="F897" s="116"/>
      <c r="G897" s="149"/>
      <c r="H897" s="13">
        <f>Table3[[#This Row],[Full time monthly cost]]*Table3[[#This Row],[PM financed by RHID]]</f>
        <v>0</v>
      </c>
      <c r="I897" s="149"/>
      <c r="J897" s="13">
        <f>Table3[[#This Row],[Full time monthly cost]]*Table3[[#This Row],[PM NOT financed by RHID]]</f>
        <v>0</v>
      </c>
      <c r="K897" s="147">
        <f>Table3[[#This Row],[PM financed by RHID]]+Table3[[#This Row],[PM NOT financed by RHID]]</f>
        <v>0</v>
      </c>
      <c r="L897" s="17">
        <f>Table3[[#This Row],[Total Staff Cost charged to RHID]]+Table3[[#This Row],[Partners contribution to Staff Cost]]</f>
        <v>0</v>
      </c>
      <c r="M897" s="110"/>
      <c r="N897" s="110"/>
      <c r="O897" s="14">
        <f>Table3[[#This Row],[Non-Staff Cost financed by RHID]]+Table3[[#This Row],[Non-Staff Cost NOT financed by RHID]]</f>
        <v>0</v>
      </c>
      <c r="P897" s="142"/>
      <c r="Q897" s="142"/>
    </row>
    <row r="898" spans="1:17" x14ac:dyDescent="0.35">
      <c r="A898" s="114"/>
      <c r="B898" s="112"/>
      <c r="C898" s="112"/>
      <c r="D898" s="115"/>
      <c r="E898" s="112"/>
      <c r="F898" s="116"/>
      <c r="G898" s="149"/>
      <c r="H898" s="13">
        <f>Table3[[#This Row],[Full time monthly cost]]*Table3[[#This Row],[PM financed by RHID]]</f>
        <v>0</v>
      </c>
      <c r="I898" s="149"/>
      <c r="J898" s="13">
        <f>Table3[[#This Row],[Full time monthly cost]]*Table3[[#This Row],[PM NOT financed by RHID]]</f>
        <v>0</v>
      </c>
      <c r="K898" s="147">
        <f>Table3[[#This Row],[PM financed by RHID]]+Table3[[#This Row],[PM NOT financed by RHID]]</f>
        <v>0</v>
      </c>
      <c r="L898" s="17">
        <f>Table3[[#This Row],[Total Staff Cost charged to RHID]]+Table3[[#This Row],[Partners contribution to Staff Cost]]</f>
        <v>0</v>
      </c>
      <c r="M898" s="110"/>
      <c r="N898" s="110"/>
      <c r="O898" s="14">
        <f>Table3[[#This Row],[Non-Staff Cost financed by RHID]]+Table3[[#This Row],[Non-Staff Cost NOT financed by RHID]]</f>
        <v>0</v>
      </c>
      <c r="P898" s="142"/>
      <c r="Q898" s="142"/>
    </row>
    <row r="899" spans="1:17" x14ac:dyDescent="0.35">
      <c r="A899" s="114"/>
      <c r="B899" s="112"/>
      <c r="C899" s="112"/>
      <c r="D899" s="115"/>
      <c r="E899" s="112"/>
      <c r="F899" s="116"/>
      <c r="G899" s="149"/>
      <c r="H899" s="13">
        <f>Table3[[#This Row],[Full time monthly cost]]*Table3[[#This Row],[PM financed by RHID]]</f>
        <v>0</v>
      </c>
      <c r="I899" s="149"/>
      <c r="J899" s="13">
        <f>Table3[[#This Row],[Full time monthly cost]]*Table3[[#This Row],[PM NOT financed by RHID]]</f>
        <v>0</v>
      </c>
      <c r="K899" s="147">
        <f>Table3[[#This Row],[PM financed by RHID]]+Table3[[#This Row],[PM NOT financed by RHID]]</f>
        <v>0</v>
      </c>
      <c r="L899" s="17">
        <f>Table3[[#This Row],[Total Staff Cost charged to RHID]]+Table3[[#This Row],[Partners contribution to Staff Cost]]</f>
        <v>0</v>
      </c>
      <c r="M899" s="110"/>
      <c r="N899" s="110"/>
      <c r="O899" s="14">
        <f>Table3[[#This Row],[Non-Staff Cost financed by RHID]]+Table3[[#This Row],[Non-Staff Cost NOT financed by RHID]]</f>
        <v>0</v>
      </c>
      <c r="P899" s="142"/>
      <c r="Q899" s="142"/>
    </row>
    <row r="900" spans="1:17" x14ac:dyDescent="0.35">
      <c r="A900" s="114"/>
      <c r="B900" s="112"/>
      <c r="C900" s="112"/>
      <c r="D900" s="115"/>
      <c r="E900" s="112"/>
      <c r="F900" s="116"/>
      <c r="G900" s="149"/>
      <c r="H900" s="13">
        <f>Table3[[#This Row],[Full time monthly cost]]*Table3[[#This Row],[PM financed by RHID]]</f>
        <v>0</v>
      </c>
      <c r="I900" s="149"/>
      <c r="J900" s="13">
        <f>Table3[[#This Row],[Full time monthly cost]]*Table3[[#This Row],[PM NOT financed by RHID]]</f>
        <v>0</v>
      </c>
      <c r="K900" s="147">
        <f>Table3[[#This Row],[PM financed by RHID]]+Table3[[#This Row],[PM NOT financed by RHID]]</f>
        <v>0</v>
      </c>
      <c r="L900" s="17">
        <f>Table3[[#This Row],[Total Staff Cost charged to RHID]]+Table3[[#This Row],[Partners contribution to Staff Cost]]</f>
        <v>0</v>
      </c>
      <c r="M900" s="110"/>
      <c r="N900" s="110"/>
      <c r="O900" s="14">
        <f>Table3[[#This Row],[Non-Staff Cost financed by RHID]]+Table3[[#This Row],[Non-Staff Cost NOT financed by RHID]]</f>
        <v>0</v>
      </c>
      <c r="P900" s="142"/>
      <c r="Q900" s="142"/>
    </row>
    <row r="901" spans="1:17" x14ac:dyDescent="0.35">
      <c r="A901" s="114"/>
      <c r="B901" s="112"/>
      <c r="C901" s="112"/>
      <c r="D901" s="115"/>
      <c r="E901" s="112"/>
      <c r="F901" s="116"/>
      <c r="G901" s="149"/>
      <c r="H901" s="13">
        <f>Table3[[#This Row],[Full time monthly cost]]*Table3[[#This Row],[PM financed by RHID]]</f>
        <v>0</v>
      </c>
      <c r="I901" s="149"/>
      <c r="J901" s="13">
        <f>Table3[[#This Row],[Full time monthly cost]]*Table3[[#This Row],[PM NOT financed by RHID]]</f>
        <v>0</v>
      </c>
      <c r="K901" s="147">
        <f>Table3[[#This Row],[PM financed by RHID]]+Table3[[#This Row],[PM NOT financed by RHID]]</f>
        <v>0</v>
      </c>
      <c r="L901" s="17">
        <f>Table3[[#This Row],[Total Staff Cost charged to RHID]]+Table3[[#This Row],[Partners contribution to Staff Cost]]</f>
        <v>0</v>
      </c>
      <c r="M901" s="110"/>
      <c r="N901" s="110"/>
      <c r="O901" s="14">
        <f>Table3[[#This Row],[Non-Staff Cost financed by RHID]]+Table3[[#This Row],[Non-Staff Cost NOT financed by RHID]]</f>
        <v>0</v>
      </c>
      <c r="P901" s="142"/>
      <c r="Q901" s="142"/>
    </row>
    <row r="902" spans="1:17" x14ac:dyDescent="0.35">
      <c r="A902" s="114"/>
      <c r="B902" s="112"/>
      <c r="C902" s="112"/>
      <c r="D902" s="115"/>
      <c r="E902" s="112"/>
      <c r="F902" s="116"/>
      <c r="G902" s="149"/>
      <c r="H902" s="13">
        <f>Table3[[#This Row],[Full time monthly cost]]*Table3[[#This Row],[PM financed by RHID]]</f>
        <v>0</v>
      </c>
      <c r="I902" s="149"/>
      <c r="J902" s="13">
        <f>Table3[[#This Row],[Full time monthly cost]]*Table3[[#This Row],[PM NOT financed by RHID]]</f>
        <v>0</v>
      </c>
      <c r="K902" s="147">
        <f>Table3[[#This Row],[PM financed by RHID]]+Table3[[#This Row],[PM NOT financed by RHID]]</f>
        <v>0</v>
      </c>
      <c r="L902" s="17">
        <f>Table3[[#This Row],[Total Staff Cost charged to RHID]]+Table3[[#This Row],[Partners contribution to Staff Cost]]</f>
        <v>0</v>
      </c>
      <c r="M902" s="110"/>
      <c r="N902" s="110"/>
      <c r="O902" s="14">
        <f>Table3[[#This Row],[Non-Staff Cost financed by RHID]]+Table3[[#This Row],[Non-Staff Cost NOT financed by RHID]]</f>
        <v>0</v>
      </c>
      <c r="P902" s="142"/>
      <c r="Q902" s="142"/>
    </row>
    <row r="903" spans="1:17" x14ac:dyDescent="0.35">
      <c r="A903" s="114"/>
      <c r="B903" s="112"/>
      <c r="C903" s="112"/>
      <c r="D903" s="115"/>
      <c r="E903" s="112"/>
      <c r="F903" s="116"/>
      <c r="G903" s="149"/>
      <c r="H903" s="13">
        <f>Table3[[#This Row],[Full time monthly cost]]*Table3[[#This Row],[PM financed by RHID]]</f>
        <v>0</v>
      </c>
      <c r="I903" s="149"/>
      <c r="J903" s="13">
        <f>Table3[[#This Row],[Full time monthly cost]]*Table3[[#This Row],[PM NOT financed by RHID]]</f>
        <v>0</v>
      </c>
      <c r="K903" s="147">
        <f>Table3[[#This Row],[PM financed by RHID]]+Table3[[#This Row],[PM NOT financed by RHID]]</f>
        <v>0</v>
      </c>
      <c r="L903" s="17">
        <f>Table3[[#This Row],[Total Staff Cost charged to RHID]]+Table3[[#This Row],[Partners contribution to Staff Cost]]</f>
        <v>0</v>
      </c>
      <c r="M903" s="110"/>
      <c r="N903" s="110"/>
      <c r="O903" s="14">
        <f>Table3[[#This Row],[Non-Staff Cost financed by RHID]]+Table3[[#This Row],[Non-Staff Cost NOT financed by RHID]]</f>
        <v>0</v>
      </c>
      <c r="P903" s="142"/>
      <c r="Q903" s="142"/>
    </row>
    <row r="904" spans="1:17" x14ac:dyDescent="0.35">
      <c r="A904" s="114"/>
      <c r="B904" s="112"/>
      <c r="C904" s="112"/>
      <c r="D904" s="115"/>
      <c r="E904" s="112"/>
      <c r="F904" s="116"/>
      <c r="G904" s="149"/>
      <c r="H904" s="13">
        <f>Table3[[#This Row],[Full time monthly cost]]*Table3[[#This Row],[PM financed by RHID]]</f>
        <v>0</v>
      </c>
      <c r="I904" s="149"/>
      <c r="J904" s="13">
        <f>Table3[[#This Row],[Full time monthly cost]]*Table3[[#This Row],[PM NOT financed by RHID]]</f>
        <v>0</v>
      </c>
      <c r="K904" s="147">
        <f>Table3[[#This Row],[PM financed by RHID]]+Table3[[#This Row],[PM NOT financed by RHID]]</f>
        <v>0</v>
      </c>
      <c r="L904" s="17">
        <f>Table3[[#This Row],[Total Staff Cost charged to RHID]]+Table3[[#This Row],[Partners contribution to Staff Cost]]</f>
        <v>0</v>
      </c>
      <c r="M904" s="110"/>
      <c r="N904" s="110"/>
      <c r="O904" s="14">
        <f>Table3[[#This Row],[Non-Staff Cost financed by RHID]]+Table3[[#This Row],[Non-Staff Cost NOT financed by RHID]]</f>
        <v>0</v>
      </c>
      <c r="P904" s="142"/>
      <c r="Q904" s="142"/>
    </row>
    <row r="905" spans="1:17" x14ac:dyDescent="0.35">
      <c r="A905" s="114"/>
      <c r="B905" s="112"/>
      <c r="C905" s="112"/>
      <c r="D905" s="115"/>
      <c r="E905" s="112"/>
      <c r="F905" s="116"/>
      <c r="G905" s="149"/>
      <c r="H905" s="13">
        <f>Table3[[#This Row],[Full time monthly cost]]*Table3[[#This Row],[PM financed by RHID]]</f>
        <v>0</v>
      </c>
      <c r="I905" s="149"/>
      <c r="J905" s="13">
        <f>Table3[[#This Row],[Full time monthly cost]]*Table3[[#This Row],[PM NOT financed by RHID]]</f>
        <v>0</v>
      </c>
      <c r="K905" s="147">
        <f>Table3[[#This Row],[PM financed by RHID]]+Table3[[#This Row],[PM NOT financed by RHID]]</f>
        <v>0</v>
      </c>
      <c r="L905" s="17">
        <f>Table3[[#This Row],[Total Staff Cost charged to RHID]]+Table3[[#This Row],[Partners contribution to Staff Cost]]</f>
        <v>0</v>
      </c>
      <c r="M905" s="110"/>
      <c r="N905" s="110"/>
      <c r="O905" s="14">
        <f>Table3[[#This Row],[Non-Staff Cost financed by RHID]]+Table3[[#This Row],[Non-Staff Cost NOT financed by RHID]]</f>
        <v>0</v>
      </c>
      <c r="P905" s="142"/>
      <c r="Q905" s="142"/>
    </row>
    <row r="906" spans="1:17" x14ac:dyDescent="0.35">
      <c r="A906" s="114"/>
      <c r="B906" s="112"/>
      <c r="C906" s="112"/>
      <c r="D906" s="115"/>
      <c r="E906" s="112"/>
      <c r="F906" s="116"/>
      <c r="G906" s="149"/>
      <c r="H906" s="13">
        <f>Table3[[#This Row],[Full time monthly cost]]*Table3[[#This Row],[PM financed by RHID]]</f>
        <v>0</v>
      </c>
      <c r="I906" s="149"/>
      <c r="J906" s="13">
        <f>Table3[[#This Row],[Full time monthly cost]]*Table3[[#This Row],[PM NOT financed by RHID]]</f>
        <v>0</v>
      </c>
      <c r="K906" s="147">
        <f>Table3[[#This Row],[PM financed by RHID]]+Table3[[#This Row],[PM NOT financed by RHID]]</f>
        <v>0</v>
      </c>
      <c r="L906" s="17">
        <f>Table3[[#This Row],[Total Staff Cost charged to RHID]]+Table3[[#This Row],[Partners contribution to Staff Cost]]</f>
        <v>0</v>
      </c>
      <c r="M906" s="110"/>
      <c r="N906" s="110"/>
      <c r="O906" s="14">
        <f>Table3[[#This Row],[Non-Staff Cost financed by RHID]]+Table3[[#This Row],[Non-Staff Cost NOT financed by RHID]]</f>
        <v>0</v>
      </c>
      <c r="P906" s="142"/>
      <c r="Q906" s="142"/>
    </row>
    <row r="907" spans="1:17" x14ac:dyDescent="0.35">
      <c r="A907" s="114"/>
      <c r="B907" s="112"/>
      <c r="C907" s="112"/>
      <c r="D907" s="115"/>
      <c r="E907" s="112"/>
      <c r="F907" s="116"/>
      <c r="G907" s="149"/>
      <c r="H907" s="13">
        <f>Table3[[#This Row],[Full time monthly cost]]*Table3[[#This Row],[PM financed by RHID]]</f>
        <v>0</v>
      </c>
      <c r="I907" s="149"/>
      <c r="J907" s="13">
        <f>Table3[[#This Row],[Full time monthly cost]]*Table3[[#This Row],[PM NOT financed by RHID]]</f>
        <v>0</v>
      </c>
      <c r="K907" s="147">
        <f>Table3[[#This Row],[PM financed by RHID]]+Table3[[#This Row],[PM NOT financed by RHID]]</f>
        <v>0</v>
      </c>
      <c r="L907" s="17">
        <f>Table3[[#This Row],[Total Staff Cost charged to RHID]]+Table3[[#This Row],[Partners contribution to Staff Cost]]</f>
        <v>0</v>
      </c>
      <c r="M907" s="110"/>
      <c r="N907" s="110"/>
      <c r="O907" s="14">
        <f>Table3[[#This Row],[Non-Staff Cost financed by RHID]]+Table3[[#This Row],[Non-Staff Cost NOT financed by RHID]]</f>
        <v>0</v>
      </c>
      <c r="P907" s="142"/>
      <c r="Q907" s="142"/>
    </row>
    <row r="908" spans="1:17" x14ac:dyDescent="0.35">
      <c r="A908" s="114"/>
      <c r="B908" s="112"/>
      <c r="C908" s="112"/>
      <c r="D908" s="115"/>
      <c r="E908" s="112"/>
      <c r="F908" s="116"/>
      <c r="G908" s="149"/>
      <c r="H908" s="13">
        <f>Table3[[#This Row],[Full time monthly cost]]*Table3[[#This Row],[PM financed by RHID]]</f>
        <v>0</v>
      </c>
      <c r="I908" s="149"/>
      <c r="J908" s="13">
        <f>Table3[[#This Row],[Full time monthly cost]]*Table3[[#This Row],[PM NOT financed by RHID]]</f>
        <v>0</v>
      </c>
      <c r="K908" s="147">
        <f>Table3[[#This Row],[PM financed by RHID]]+Table3[[#This Row],[PM NOT financed by RHID]]</f>
        <v>0</v>
      </c>
      <c r="L908" s="17">
        <f>Table3[[#This Row],[Total Staff Cost charged to RHID]]+Table3[[#This Row],[Partners contribution to Staff Cost]]</f>
        <v>0</v>
      </c>
      <c r="M908" s="110"/>
      <c r="N908" s="110"/>
      <c r="O908" s="14">
        <f>Table3[[#This Row],[Non-Staff Cost financed by RHID]]+Table3[[#This Row],[Non-Staff Cost NOT financed by RHID]]</f>
        <v>0</v>
      </c>
      <c r="P908" s="142"/>
      <c r="Q908" s="142"/>
    </row>
    <row r="909" spans="1:17" x14ac:dyDescent="0.35">
      <c r="A909" s="114"/>
      <c r="B909" s="112"/>
      <c r="C909" s="112"/>
      <c r="D909" s="115"/>
      <c r="E909" s="112"/>
      <c r="F909" s="116"/>
      <c r="G909" s="149"/>
      <c r="H909" s="13">
        <f>Table3[[#This Row],[Full time monthly cost]]*Table3[[#This Row],[PM financed by RHID]]</f>
        <v>0</v>
      </c>
      <c r="I909" s="149"/>
      <c r="J909" s="13">
        <f>Table3[[#This Row],[Full time monthly cost]]*Table3[[#This Row],[PM NOT financed by RHID]]</f>
        <v>0</v>
      </c>
      <c r="K909" s="147">
        <f>Table3[[#This Row],[PM financed by RHID]]+Table3[[#This Row],[PM NOT financed by RHID]]</f>
        <v>0</v>
      </c>
      <c r="L909" s="17">
        <f>Table3[[#This Row],[Total Staff Cost charged to RHID]]+Table3[[#This Row],[Partners contribution to Staff Cost]]</f>
        <v>0</v>
      </c>
      <c r="M909" s="110"/>
      <c r="N909" s="110"/>
      <c r="O909" s="14">
        <f>Table3[[#This Row],[Non-Staff Cost financed by RHID]]+Table3[[#This Row],[Non-Staff Cost NOT financed by RHID]]</f>
        <v>0</v>
      </c>
      <c r="P909" s="142"/>
      <c r="Q909" s="142"/>
    </row>
    <row r="910" spans="1:17" x14ac:dyDescent="0.35">
      <c r="A910" s="114"/>
      <c r="B910" s="112"/>
      <c r="C910" s="112"/>
      <c r="D910" s="115"/>
      <c r="E910" s="112"/>
      <c r="F910" s="116"/>
      <c r="G910" s="149"/>
      <c r="H910" s="13">
        <f>Table3[[#This Row],[Full time monthly cost]]*Table3[[#This Row],[PM financed by RHID]]</f>
        <v>0</v>
      </c>
      <c r="I910" s="149"/>
      <c r="J910" s="13">
        <f>Table3[[#This Row],[Full time monthly cost]]*Table3[[#This Row],[PM NOT financed by RHID]]</f>
        <v>0</v>
      </c>
      <c r="K910" s="147">
        <f>Table3[[#This Row],[PM financed by RHID]]+Table3[[#This Row],[PM NOT financed by RHID]]</f>
        <v>0</v>
      </c>
      <c r="L910" s="17">
        <f>Table3[[#This Row],[Total Staff Cost charged to RHID]]+Table3[[#This Row],[Partners contribution to Staff Cost]]</f>
        <v>0</v>
      </c>
      <c r="M910" s="110"/>
      <c r="N910" s="110"/>
      <c r="O910" s="14">
        <f>Table3[[#This Row],[Non-Staff Cost financed by RHID]]+Table3[[#This Row],[Non-Staff Cost NOT financed by RHID]]</f>
        <v>0</v>
      </c>
      <c r="P910" s="142"/>
      <c r="Q910" s="142"/>
    </row>
    <row r="911" spans="1:17" x14ac:dyDescent="0.35">
      <c r="A911" s="114"/>
      <c r="B911" s="112"/>
      <c r="C911" s="112"/>
      <c r="D911" s="115"/>
      <c r="E911" s="112"/>
      <c r="F911" s="116"/>
      <c r="G911" s="149"/>
      <c r="H911" s="13">
        <f>Table3[[#This Row],[Full time monthly cost]]*Table3[[#This Row],[PM financed by RHID]]</f>
        <v>0</v>
      </c>
      <c r="I911" s="149"/>
      <c r="J911" s="13">
        <f>Table3[[#This Row],[Full time monthly cost]]*Table3[[#This Row],[PM NOT financed by RHID]]</f>
        <v>0</v>
      </c>
      <c r="K911" s="147">
        <f>Table3[[#This Row],[PM financed by RHID]]+Table3[[#This Row],[PM NOT financed by RHID]]</f>
        <v>0</v>
      </c>
      <c r="L911" s="17">
        <f>Table3[[#This Row],[Total Staff Cost charged to RHID]]+Table3[[#This Row],[Partners contribution to Staff Cost]]</f>
        <v>0</v>
      </c>
      <c r="M911" s="110"/>
      <c r="N911" s="110"/>
      <c r="O911" s="14">
        <f>Table3[[#This Row],[Non-Staff Cost financed by RHID]]+Table3[[#This Row],[Non-Staff Cost NOT financed by RHID]]</f>
        <v>0</v>
      </c>
      <c r="P911" s="142"/>
      <c r="Q911" s="142"/>
    </row>
    <row r="912" spans="1:17" x14ac:dyDescent="0.35">
      <c r="A912" s="114"/>
      <c r="B912" s="112"/>
      <c r="C912" s="112"/>
      <c r="D912" s="115"/>
      <c r="E912" s="112"/>
      <c r="F912" s="116"/>
      <c r="G912" s="149"/>
      <c r="H912" s="13">
        <f>Table3[[#This Row],[Full time monthly cost]]*Table3[[#This Row],[PM financed by RHID]]</f>
        <v>0</v>
      </c>
      <c r="I912" s="149"/>
      <c r="J912" s="13">
        <f>Table3[[#This Row],[Full time monthly cost]]*Table3[[#This Row],[PM NOT financed by RHID]]</f>
        <v>0</v>
      </c>
      <c r="K912" s="147">
        <f>Table3[[#This Row],[PM financed by RHID]]+Table3[[#This Row],[PM NOT financed by RHID]]</f>
        <v>0</v>
      </c>
      <c r="L912" s="17">
        <f>Table3[[#This Row],[Total Staff Cost charged to RHID]]+Table3[[#This Row],[Partners contribution to Staff Cost]]</f>
        <v>0</v>
      </c>
      <c r="M912" s="110"/>
      <c r="N912" s="110"/>
      <c r="O912" s="14">
        <f>Table3[[#This Row],[Non-Staff Cost financed by RHID]]+Table3[[#This Row],[Non-Staff Cost NOT financed by RHID]]</f>
        <v>0</v>
      </c>
      <c r="P912" s="142"/>
      <c r="Q912" s="142"/>
    </row>
    <row r="913" spans="1:17" x14ac:dyDescent="0.35">
      <c r="A913" s="114"/>
      <c r="B913" s="112"/>
      <c r="C913" s="112"/>
      <c r="D913" s="115"/>
      <c r="E913" s="112"/>
      <c r="F913" s="116"/>
      <c r="G913" s="149"/>
      <c r="H913" s="13">
        <f>Table3[[#This Row],[Full time monthly cost]]*Table3[[#This Row],[PM financed by RHID]]</f>
        <v>0</v>
      </c>
      <c r="I913" s="149"/>
      <c r="J913" s="13">
        <f>Table3[[#This Row],[Full time monthly cost]]*Table3[[#This Row],[PM NOT financed by RHID]]</f>
        <v>0</v>
      </c>
      <c r="K913" s="147">
        <f>Table3[[#This Row],[PM financed by RHID]]+Table3[[#This Row],[PM NOT financed by RHID]]</f>
        <v>0</v>
      </c>
      <c r="L913" s="17">
        <f>Table3[[#This Row],[Total Staff Cost charged to RHID]]+Table3[[#This Row],[Partners contribution to Staff Cost]]</f>
        <v>0</v>
      </c>
      <c r="M913" s="110"/>
      <c r="N913" s="110"/>
      <c r="O913" s="14">
        <f>Table3[[#This Row],[Non-Staff Cost financed by RHID]]+Table3[[#This Row],[Non-Staff Cost NOT financed by RHID]]</f>
        <v>0</v>
      </c>
      <c r="P913" s="142"/>
      <c r="Q913" s="142"/>
    </row>
    <row r="914" spans="1:17" x14ac:dyDescent="0.35">
      <c r="A914" s="114"/>
      <c r="B914" s="112"/>
      <c r="C914" s="112"/>
      <c r="D914" s="115"/>
      <c r="E914" s="112"/>
      <c r="F914" s="116"/>
      <c r="G914" s="149"/>
      <c r="H914" s="13">
        <f>Table3[[#This Row],[Full time monthly cost]]*Table3[[#This Row],[PM financed by RHID]]</f>
        <v>0</v>
      </c>
      <c r="I914" s="149"/>
      <c r="J914" s="13">
        <f>Table3[[#This Row],[Full time monthly cost]]*Table3[[#This Row],[PM NOT financed by RHID]]</f>
        <v>0</v>
      </c>
      <c r="K914" s="147">
        <f>Table3[[#This Row],[PM financed by RHID]]+Table3[[#This Row],[PM NOT financed by RHID]]</f>
        <v>0</v>
      </c>
      <c r="L914" s="17">
        <f>Table3[[#This Row],[Total Staff Cost charged to RHID]]+Table3[[#This Row],[Partners contribution to Staff Cost]]</f>
        <v>0</v>
      </c>
      <c r="M914" s="110"/>
      <c r="N914" s="110"/>
      <c r="O914" s="14">
        <f>Table3[[#This Row],[Non-Staff Cost financed by RHID]]+Table3[[#This Row],[Non-Staff Cost NOT financed by RHID]]</f>
        <v>0</v>
      </c>
      <c r="P914" s="142"/>
      <c r="Q914" s="142"/>
    </row>
    <row r="915" spans="1:17" x14ac:dyDescent="0.35">
      <c r="A915" s="114"/>
      <c r="B915" s="112"/>
      <c r="C915" s="112"/>
      <c r="D915" s="115"/>
      <c r="E915" s="112"/>
      <c r="F915" s="116"/>
      <c r="G915" s="149"/>
      <c r="H915" s="13">
        <f>Table3[[#This Row],[Full time monthly cost]]*Table3[[#This Row],[PM financed by RHID]]</f>
        <v>0</v>
      </c>
      <c r="I915" s="149"/>
      <c r="J915" s="13">
        <f>Table3[[#This Row],[Full time monthly cost]]*Table3[[#This Row],[PM NOT financed by RHID]]</f>
        <v>0</v>
      </c>
      <c r="K915" s="147">
        <f>Table3[[#This Row],[PM financed by RHID]]+Table3[[#This Row],[PM NOT financed by RHID]]</f>
        <v>0</v>
      </c>
      <c r="L915" s="17">
        <f>Table3[[#This Row],[Total Staff Cost charged to RHID]]+Table3[[#This Row],[Partners contribution to Staff Cost]]</f>
        <v>0</v>
      </c>
      <c r="M915" s="110"/>
      <c r="N915" s="110"/>
      <c r="O915" s="14">
        <f>Table3[[#This Row],[Non-Staff Cost financed by RHID]]+Table3[[#This Row],[Non-Staff Cost NOT financed by RHID]]</f>
        <v>0</v>
      </c>
      <c r="P915" s="142"/>
      <c r="Q915" s="142"/>
    </row>
    <row r="916" spans="1:17" x14ac:dyDescent="0.35">
      <c r="A916" s="114"/>
      <c r="B916" s="112"/>
      <c r="C916" s="112"/>
      <c r="D916" s="115"/>
      <c r="E916" s="112"/>
      <c r="F916" s="116"/>
      <c r="G916" s="149"/>
      <c r="H916" s="13">
        <f>Table3[[#This Row],[Full time monthly cost]]*Table3[[#This Row],[PM financed by RHID]]</f>
        <v>0</v>
      </c>
      <c r="I916" s="149"/>
      <c r="J916" s="13">
        <f>Table3[[#This Row],[Full time monthly cost]]*Table3[[#This Row],[PM NOT financed by RHID]]</f>
        <v>0</v>
      </c>
      <c r="K916" s="147">
        <f>Table3[[#This Row],[PM financed by RHID]]+Table3[[#This Row],[PM NOT financed by RHID]]</f>
        <v>0</v>
      </c>
      <c r="L916" s="17">
        <f>Table3[[#This Row],[Total Staff Cost charged to RHID]]+Table3[[#This Row],[Partners contribution to Staff Cost]]</f>
        <v>0</v>
      </c>
      <c r="M916" s="110"/>
      <c r="N916" s="110"/>
      <c r="O916" s="14">
        <f>Table3[[#This Row],[Non-Staff Cost financed by RHID]]+Table3[[#This Row],[Non-Staff Cost NOT financed by RHID]]</f>
        <v>0</v>
      </c>
      <c r="P916" s="142"/>
      <c r="Q916" s="142"/>
    </row>
    <row r="917" spans="1:17" x14ac:dyDescent="0.35">
      <c r="A917" s="114"/>
      <c r="B917" s="112"/>
      <c r="C917" s="112"/>
      <c r="D917" s="115"/>
      <c r="E917" s="112"/>
      <c r="F917" s="116"/>
      <c r="G917" s="149"/>
      <c r="H917" s="13">
        <f>Table3[[#This Row],[Full time monthly cost]]*Table3[[#This Row],[PM financed by RHID]]</f>
        <v>0</v>
      </c>
      <c r="I917" s="149"/>
      <c r="J917" s="13">
        <f>Table3[[#This Row],[Full time monthly cost]]*Table3[[#This Row],[PM NOT financed by RHID]]</f>
        <v>0</v>
      </c>
      <c r="K917" s="147">
        <f>Table3[[#This Row],[PM financed by RHID]]+Table3[[#This Row],[PM NOT financed by RHID]]</f>
        <v>0</v>
      </c>
      <c r="L917" s="17">
        <f>Table3[[#This Row],[Total Staff Cost charged to RHID]]+Table3[[#This Row],[Partners contribution to Staff Cost]]</f>
        <v>0</v>
      </c>
      <c r="M917" s="110"/>
      <c r="N917" s="110"/>
      <c r="O917" s="14">
        <f>Table3[[#This Row],[Non-Staff Cost financed by RHID]]+Table3[[#This Row],[Non-Staff Cost NOT financed by RHID]]</f>
        <v>0</v>
      </c>
      <c r="P917" s="142"/>
      <c r="Q917" s="142"/>
    </row>
    <row r="918" spans="1:17" x14ac:dyDescent="0.35">
      <c r="A918" s="114"/>
      <c r="B918" s="112"/>
      <c r="C918" s="112"/>
      <c r="D918" s="115"/>
      <c r="E918" s="112"/>
      <c r="F918" s="116"/>
      <c r="G918" s="149"/>
      <c r="H918" s="13">
        <f>Table3[[#This Row],[Full time monthly cost]]*Table3[[#This Row],[PM financed by RHID]]</f>
        <v>0</v>
      </c>
      <c r="I918" s="149"/>
      <c r="J918" s="13">
        <f>Table3[[#This Row],[Full time monthly cost]]*Table3[[#This Row],[PM NOT financed by RHID]]</f>
        <v>0</v>
      </c>
      <c r="K918" s="147">
        <f>Table3[[#This Row],[PM financed by RHID]]+Table3[[#This Row],[PM NOT financed by RHID]]</f>
        <v>0</v>
      </c>
      <c r="L918" s="17">
        <f>Table3[[#This Row],[Total Staff Cost charged to RHID]]+Table3[[#This Row],[Partners contribution to Staff Cost]]</f>
        <v>0</v>
      </c>
      <c r="M918" s="110"/>
      <c r="N918" s="110"/>
      <c r="O918" s="14">
        <f>Table3[[#This Row],[Non-Staff Cost financed by RHID]]+Table3[[#This Row],[Non-Staff Cost NOT financed by RHID]]</f>
        <v>0</v>
      </c>
      <c r="P918" s="142"/>
      <c r="Q918" s="142"/>
    </row>
    <row r="919" spans="1:17" x14ac:dyDescent="0.35">
      <c r="A919" s="114"/>
      <c r="B919" s="112"/>
      <c r="C919" s="112"/>
      <c r="D919" s="115"/>
      <c r="E919" s="112"/>
      <c r="F919" s="116"/>
      <c r="G919" s="149"/>
      <c r="H919" s="13">
        <f>Table3[[#This Row],[Full time monthly cost]]*Table3[[#This Row],[PM financed by RHID]]</f>
        <v>0</v>
      </c>
      <c r="I919" s="149"/>
      <c r="J919" s="13">
        <f>Table3[[#This Row],[Full time monthly cost]]*Table3[[#This Row],[PM NOT financed by RHID]]</f>
        <v>0</v>
      </c>
      <c r="K919" s="147">
        <f>Table3[[#This Row],[PM financed by RHID]]+Table3[[#This Row],[PM NOT financed by RHID]]</f>
        <v>0</v>
      </c>
      <c r="L919" s="17">
        <f>Table3[[#This Row],[Total Staff Cost charged to RHID]]+Table3[[#This Row],[Partners contribution to Staff Cost]]</f>
        <v>0</v>
      </c>
      <c r="M919" s="110"/>
      <c r="N919" s="110"/>
      <c r="O919" s="14">
        <f>Table3[[#This Row],[Non-Staff Cost financed by RHID]]+Table3[[#This Row],[Non-Staff Cost NOT financed by RHID]]</f>
        <v>0</v>
      </c>
      <c r="P919" s="142"/>
      <c r="Q919" s="142"/>
    </row>
    <row r="920" spans="1:17" x14ac:dyDescent="0.35">
      <c r="A920" s="114"/>
      <c r="B920" s="112"/>
      <c r="C920" s="112"/>
      <c r="D920" s="115"/>
      <c r="E920" s="112"/>
      <c r="F920" s="116"/>
      <c r="G920" s="149"/>
      <c r="H920" s="13">
        <f>Table3[[#This Row],[Full time monthly cost]]*Table3[[#This Row],[PM financed by RHID]]</f>
        <v>0</v>
      </c>
      <c r="I920" s="149"/>
      <c r="J920" s="13">
        <f>Table3[[#This Row],[Full time monthly cost]]*Table3[[#This Row],[PM NOT financed by RHID]]</f>
        <v>0</v>
      </c>
      <c r="K920" s="147">
        <f>Table3[[#This Row],[PM financed by RHID]]+Table3[[#This Row],[PM NOT financed by RHID]]</f>
        <v>0</v>
      </c>
      <c r="L920" s="17">
        <f>Table3[[#This Row],[Total Staff Cost charged to RHID]]+Table3[[#This Row],[Partners contribution to Staff Cost]]</f>
        <v>0</v>
      </c>
      <c r="M920" s="110"/>
      <c r="N920" s="110"/>
      <c r="O920" s="14">
        <f>Table3[[#This Row],[Non-Staff Cost financed by RHID]]+Table3[[#This Row],[Non-Staff Cost NOT financed by RHID]]</f>
        <v>0</v>
      </c>
      <c r="P920" s="142"/>
      <c r="Q920" s="142"/>
    </row>
    <row r="921" spans="1:17" x14ac:dyDescent="0.35">
      <c r="A921" s="114"/>
      <c r="B921" s="112"/>
      <c r="C921" s="112"/>
      <c r="D921" s="115"/>
      <c r="E921" s="112"/>
      <c r="F921" s="116"/>
      <c r="G921" s="149"/>
      <c r="H921" s="13">
        <f>Table3[[#This Row],[Full time monthly cost]]*Table3[[#This Row],[PM financed by RHID]]</f>
        <v>0</v>
      </c>
      <c r="I921" s="149"/>
      <c r="J921" s="13">
        <f>Table3[[#This Row],[Full time monthly cost]]*Table3[[#This Row],[PM NOT financed by RHID]]</f>
        <v>0</v>
      </c>
      <c r="K921" s="147">
        <f>Table3[[#This Row],[PM financed by RHID]]+Table3[[#This Row],[PM NOT financed by RHID]]</f>
        <v>0</v>
      </c>
      <c r="L921" s="17">
        <f>Table3[[#This Row],[Total Staff Cost charged to RHID]]+Table3[[#This Row],[Partners contribution to Staff Cost]]</f>
        <v>0</v>
      </c>
      <c r="M921" s="110"/>
      <c r="N921" s="110"/>
      <c r="O921" s="14">
        <f>Table3[[#This Row],[Non-Staff Cost financed by RHID]]+Table3[[#This Row],[Non-Staff Cost NOT financed by RHID]]</f>
        <v>0</v>
      </c>
      <c r="P921" s="142"/>
      <c r="Q921" s="142"/>
    </row>
    <row r="922" spans="1:17" x14ac:dyDescent="0.35">
      <c r="A922" s="114"/>
      <c r="B922" s="112"/>
      <c r="C922" s="112"/>
      <c r="D922" s="115"/>
      <c r="E922" s="112"/>
      <c r="F922" s="116"/>
      <c r="G922" s="149"/>
      <c r="H922" s="13">
        <f>Table3[[#This Row],[Full time monthly cost]]*Table3[[#This Row],[PM financed by RHID]]</f>
        <v>0</v>
      </c>
      <c r="I922" s="149"/>
      <c r="J922" s="13">
        <f>Table3[[#This Row],[Full time monthly cost]]*Table3[[#This Row],[PM NOT financed by RHID]]</f>
        <v>0</v>
      </c>
      <c r="K922" s="147">
        <f>Table3[[#This Row],[PM financed by RHID]]+Table3[[#This Row],[PM NOT financed by RHID]]</f>
        <v>0</v>
      </c>
      <c r="L922" s="17">
        <f>Table3[[#This Row],[Total Staff Cost charged to RHID]]+Table3[[#This Row],[Partners contribution to Staff Cost]]</f>
        <v>0</v>
      </c>
      <c r="M922" s="110"/>
      <c r="N922" s="110"/>
      <c r="O922" s="14">
        <f>Table3[[#This Row],[Non-Staff Cost financed by RHID]]+Table3[[#This Row],[Non-Staff Cost NOT financed by RHID]]</f>
        <v>0</v>
      </c>
      <c r="P922" s="142"/>
      <c r="Q922" s="142"/>
    </row>
    <row r="923" spans="1:17" x14ac:dyDescent="0.35">
      <c r="A923" s="114"/>
      <c r="B923" s="112"/>
      <c r="C923" s="112"/>
      <c r="D923" s="115"/>
      <c r="E923" s="112"/>
      <c r="F923" s="116"/>
      <c r="G923" s="149"/>
      <c r="H923" s="13">
        <f>Table3[[#This Row],[Full time monthly cost]]*Table3[[#This Row],[PM financed by RHID]]</f>
        <v>0</v>
      </c>
      <c r="I923" s="149"/>
      <c r="J923" s="13">
        <f>Table3[[#This Row],[Full time monthly cost]]*Table3[[#This Row],[PM NOT financed by RHID]]</f>
        <v>0</v>
      </c>
      <c r="K923" s="147">
        <f>Table3[[#This Row],[PM financed by RHID]]+Table3[[#This Row],[PM NOT financed by RHID]]</f>
        <v>0</v>
      </c>
      <c r="L923" s="17">
        <f>Table3[[#This Row],[Total Staff Cost charged to RHID]]+Table3[[#This Row],[Partners contribution to Staff Cost]]</f>
        <v>0</v>
      </c>
      <c r="M923" s="110"/>
      <c r="N923" s="110"/>
      <c r="O923" s="14">
        <f>Table3[[#This Row],[Non-Staff Cost financed by RHID]]+Table3[[#This Row],[Non-Staff Cost NOT financed by RHID]]</f>
        <v>0</v>
      </c>
      <c r="P923" s="142"/>
      <c r="Q923" s="142"/>
    </row>
    <row r="924" spans="1:17" x14ac:dyDescent="0.35">
      <c r="A924" s="114"/>
      <c r="B924" s="112"/>
      <c r="C924" s="112"/>
      <c r="D924" s="115"/>
      <c r="E924" s="112"/>
      <c r="F924" s="116"/>
      <c r="G924" s="149"/>
      <c r="H924" s="13">
        <f>Table3[[#This Row],[Full time monthly cost]]*Table3[[#This Row],[PM financed by RHID]]</f>
        <v>0</v>
      </c>
      <c r="I924" s="149"/>
      <c r="J924" s="13">
        <f>Table3[[#This Row],[Full time monthly cost]]*Table3[[#This Row],[PM NOT financed by RHID]]</f>
        <v>0</v>
      </c>
      <c r="K924" s="147">
        <f>Table3[[#This Row],[PM financed by RHID]]+Table3[[#This Row],[PM NOT financed by RHID]]</f>
        <v>0</v>
      </c>
      <c r="L924" s="17">
        <f>Table3[[#This Row],[Total Staff Cost charged to RHID]]+Table3[[#This Row],[Partners contribution to Staff Cost]]</f>
        <v>0</v>
      </c>
      <c r="M924" s="110"/>
      <c r="N924" s="110"/>
      <c r="O924" s="14">
        <f>Table3[[#This Row],[Non-Staff Cost financed by RHID]]+Table3[[#This Row],[Non-Staff Cost NOT financed by RHID]]</f>
        <v>0</v>
      </c>
      <c r="P924" s="142"/>
      <c r="Q924" s="142"/>
    </row>
    <row r="925" spans="1:17" x14ac:dyDescent="0.35">
      <c r="A925" s="114"/>
      <c r="B925" s="112"/>
      <c r="C925" s="112"/>
      <c r="D925" s="115"/>
      <c r="E925" s="112"/>
      <c r="F925" s="116"/>
      <c r="G925" s="149"/>
      <c r="H925" s="13">
        <f>Table3[[#This Row],[Full time monthly cost]]*Table3[[#This Row],[PM financed by RHID]]</f>
        <v>0</v>
      </c>
      <c r="I925" s="149"/>
      <c r="J925" s="13">
        <f>Table3[[#This Row],[Full time monthly cost]]*Table3[[#This Row],[PM NOT financed by RHID]]</f>
        <v>0</v>
      </c>
      <c r="K925" s="147">
        <f>Table3[[#This Row],[PM financed by RHID]]+Table3[[#This Row],[PM NOT financed by RHID]]</f>
        <v>0</v>
      </c>
      <c r="L925" s="17">
        <f>Table3[[#This Row],[Total Staff Cost charged to RHID]]+Table3[[#This Row],[Partners contribution to Staff Cost]]</f>
        <v>0</v>
      </c>
      <c r="M925" s="110"/>
      <c r="N925" s="110"/>
      <c r="O925" s="14">
        <f>Table3[[#This Row],[Non-Staff Cost financed by RHID]]+Table3[[#This Row],[Non-Staff Cost NOT financed by RHID]]</f>
        <v>0</v>
      </c>
      <c r="P925" s="142"/>
      <c r="Q925" s="142"/>
    </row>
    <row r="926" spans="1:17" x14ac:dyDescent="0.35">
      <c r="A926" s="114"/>
      <c r="B926" s="112"/>
      <c r="C926" s="112"/>
      <c r="D926" s="115"/>
      <c r="E926" s="112"/>
      <c r="F926" s="116"/>
      <c r="G926" s="149"/>
      <c r="H926" s="13">
        <f>Table3[[#This Row],[Full time monthly cost]]*Table3[[#This Row],[PM financed by RHID]]</f>
        <v>0</v>
      </c>
      <c r="I926" s="149"/>
      <c r="J926" s="13">
        <f>Table3[[#This Row],[Full time monthly cost]]*Table3[[#This Row],[PM NOT financed by RHID]]</f>
        <v>0</v>
      </c>
      <c r="K926" s="147">
        <f>Table3[[#This Row],[PM financed by RHID]]+Table3[[#This Row],[PM NOT financed by RHID]]</f>
        <v>0</v>
      </c>
      <c r="L926" s="17">
        <f>Table3[[#This Row],[Total Staff Cost charged to RHID]]+Table3[[#This Row],[Partners contribution to Staff Cost]]</f>
        <v>0</v>
      </c>
      <c r="M926" s="110"/>
      <c r="N926" s="110"/>
      <c r="O926" s="14">
        <f>Table3[[#This Row],[Non-Staff Cost financed by RHID]]+Table3[[#This Row],[Non-Staff Cost NOT financed by RHID]]</f>
        <v>0</v>
      </c>
      <c r="P926" s="142"/>
      <c r="Q926" s="142"/>
    </row>
    <row r="927" spans="1:17" x14ac:dyDescent="0.35">
      <c r="A927" s="114"/>
      <c r="B927" s="112"/>
      <c r="C927" s="112"/>
      <c r="D927" s="115"/>
      <c r="E927" s="112"/>
      <c r="F927" s="116"/>
      <c r="G927" s="149"/>
      <c r="H927" s="13">
        <f>Table3[[#This Row],[Full time monthly cost]]*Table3[[#This Row],[PM financed by RHID]]</f>
        <v>0</v>
      </c>
      <c r="I927" s="149"/>
      <c r="J927" s="13">
        <f>Table3[[#This Row],[Full time monthly cost]]*Table3[[#This Row],[PM NOT financed by RHID]]</f>
        <v>0</v>
      </c>
      <c r="K927" s="147">
        <f>Table3[[#This Row],[PM financed by RHID]]+Table3[[#This Row],[PM NOT financed by RHID]]</f>
        <v>0</v>
      </c>
      <c r="L927" s="17">
        <f>Table3[[#This Row],[Total Staff Cost charged to RHID]]+Table3[[#This Row],[Partners contribution to Staff Cost]]</f>
        <v>0</v>
      </c>
      <c r="M927" s="110"/>
      <c r="N927" s="110"/>
      <c r="O927" s="14">
        <f>Table3[[#This Row],[Non-Staff Cost financed by RHID]]+Table3[[#This Row],[Non-Staff Cost NOT financed by RHID]]</f>
        <v>0</v>
      </c>
      <c r="P927" s="142"/>
      <c r="Q927" s="142"/>
    </row>
    <row r="928" spans="1:17" x14ac:dyDescent="0.35">
      <c r="A928" s="114"/>
      <c r="B928" s="112"/>
      <c r="C928" s="112"/>
      <c r="D928" s="115"/>
      <c r="E928" s="112"/>
      <c r="F928" s="116"/>
      <c r="G928" s="149"/>
      <c r="H928" s="13">
        <f>Table3[[#This Row],[Full time monthly cost]]*Table3[[#This Row],[PM financed by RHID]]</f>
        <v>0</v>
      </c>
      <c r="I928" s="149"/>
      <c r="J928" s="13">
        <f>Table3[[#This Row],[Full time monthly cost]]*Table3[[#This Row],[PM NOT financed by RHID]]</f>
        <v>0</v>
      </c>
      <c r="K928" s="147">
        <f>Table3[[#This Row],[PM financed by RHID]]+Table3[[#This Row],[PM NOT financed by RHID]]</f>
        <v>0</v>
      </c>
      <c r="L928" s="17">
        <f>Table3[[#This Row],[Total Staff Cost charged to RHID]]+Table3[[#This Row],[Partners contribution to Staff Cost]]</f>
        <v>0</v>
      </c>
      <c r="M928" s="110"/>
      <c r="N928" s="110"/>
      <c r="O928" s="14">
        <f>Table3[[#This Row],[Non-Staff Cost financed by RHID]]+Table3[[#This Row],[Non-Staff Cost NOT financed by RHID]]</f>
        <v>0</v>
      </c>
      <c r="P928" s="142"/>
      <c r="Q928" s="142"/>
    </row>
    <row r="929" spans="1:17" x14ac:dyDescent="0.35">
      <c r="A929" s="114"/>
      <c r="B929" s="112"/>
      <c r="C929" s="112"/>
      <c r="D929" s="115"/>
      <c r="E929" s="112"/>
      <c r="F929" s="116"/>
      <c r="G929" s="149"/>
      <c r="H929" s="13">
        <f>Table3[[#This Row],[Full time monthly cost]]*Table3[[#This Row],[PM financed by RHID]]</f>
        <v>0</v>
      </c>
      <c r="I929" s="149"/>
      <c r="J929" s="13">
        <f>Table3[[#This Row],[Full time monthly cost]]*Table3[[#This Row],[PM NOT financed by RHID]]</f>
        <v>0</v>
      </c>
      <c r="K929" s="147">
        <f>Table3[[#This Row],[PM financed by RHID]]+Table3[[#This Row],[PM NOT financed by RHID]]</f>
        <v>0</v>
      </c>
      <c r="L929" s="17">
        <f>Table3[[#This Row],[Total Staff Cost charged to RHID]]+Table3[[#This Row],[Partners contribution to Staff Cost]]</f>
        <v>0</v>
      </c>
      <c r="M929" s="110"/>
      <c r="N929" s="110"/>
      <c r="O929" s="14">
        <f>Table3[[#This Row],[Non-Staff Cost financed by RHID]]+Table3[[#This Row],[Non-Staff Cost NOT financed by RHID]]</f>
        <v>0</v>
      </c>
      <c r="P929" s="142"/>
      <c r="Q929" s="142"/>
    </row>
    <row r="930" spans="1:17" x14ac:dyDescent="0.35">
      <c r="A930" s="114"/>
      <c r="B930" s="112"/>
      <c r="C930" s="112"/>
      <c r="D930" s="115"/>
      <c r="E930" s="112"/>
      <c r="F930" s="116"/>
      <c r="G930" s="149"/>
      <c r="H930" s="13">
        <f>Table3[[#This Row],[Full time monthly cost]]*Table3[[#This Row],[PM financed by RHID]]</f>
        <v>0</v>
      </c>
      <c r="I930" s="149"/>
      <c r="J930" s="13">
        <f>Table3[[#This Row],[Full time monthly cost]]*Table3[[#This Row],[PM NOT financed by RHID]]</f>
        <v>0</v>
      </c>
      <c r="K930" s="147">
        <f>Table3[[#This Row],[PM financed by RHID]]+Table3[[#This Row],[PM NOT financed by RHID]]</f>
        <v>0</v>
      </c>
      <c r="L930" s="17">
        <f>Table3[[#This Row],[Total Staff Cost charged to RHID]]+Table3[[#This Row],[Partners contribution to Staff Cost]]</f>
        <v>0</v>
      </c>
      <c r="M930" s="110"/>
      <c r="N930" s="110"/>
      <c r="O930" s="14">
        <f>Table3[[#This Row],[Non-Staff Cost financed by RHID]]+Table3[[#This Row],[Non-Staff Cost NOT financed by RHID]]</f>
        <v>0</v>
      </c>
      <c r="P930" s="142"/>
      <c r="Q930" s="142"/>
    </row>
    <row r="931" spans="1:17" x14ac:dyDescent="0.35">
      <c r="A931" s="114"/>
      <c r="B931" s="112"/>
      <c r="C931" s="112"/>
      <c r="D931" s="115"/>
      <c r="E931" s="112"/>
      <c r="F931" s="116"/>
      <c r="G931" s="149"/>
      <c r="H931" s="13">
        <f>Table3[[#This Row],[Full time monthly cost]]*Table3[[#This Row],[PM financed by RHID]]</f>
        <v>0</v>
      </c>
      <c r="I931" s="149"/>
      <c r="J931" s="13">
        <f>Table3[[#This Row],[Full time monthly cost]]*Table3[[#This Row],[PM NOT financed by RHID]]</f>
        <v>0</v>
      </c>
      <c r="K931" s="147">
        <f>Table3[[#This Row],[PM financed by RHID]]+Table3[[#This Row],[PM NOT financed by RHID]]</f>
        <v>0</v>
      </c>
      <c r="L931" s="17">
        <f>Table3[[#This Row],[Total Staff Cost charged to RHID]]+Table3[[#This Row],[Partners contribution to Staff Cost]]</f>
        <v>0</v>
      </c>
      <c r="M931" s="110"/>
      <c r="N931" s="110"/>
      <c r="O931" s="14">
        <f>Table3[[#This Row],[Non-Staff Cost financed by RHID]]+Table3[[#This Row],[Non-Staff Cost NOT financed by RHID]]</f>
        <v>0</v>
      </c>
      <c r="P931" s="142"/>
      <c r="Q931" s="142"/>
    </row>
    <row r="932" spans="1:17" x14ac:dyDescent="0.35">
      <c r="A932" s="114"/>
      <c r="B932" s="112"/>
      <c r="C932" s="112"/>
      <c r="D932" s="115"/>
      <c r="E932" s="112"/>
      <c r="F932" s="116"/>
      <c r="G932" s="149"/>
      <c r="H932" s="13">
        <f>Table3[[#This Row],[Full time monthly cost]]*Table3[[#This Row],[PM financed by RHID]]</f>
        <v>0</v>
      </c>
      <c r="I932" s="149"/>
      <c r="J932" s="13">
        <f>Table3[[#This Row],[Full time monthly cost]]*Table3[[#This Row],[PM NOT financed by RHID]]</f>
        <v>0</v>
      </c>
      <c r="K932" s="147">
        <f>Table3[[#This Row],[PM financed by RHID]]+Table3[[#This Row],[PM NOT financed by RHID]]</f>
        <v>0</v>
      </c>
      <c r="L932" s="17">
        <f>Table3[[#This Row],[Total Staff Cost charged to RHID]]+Table3[[#This Row],[Partners contribution to Staff Cost]]</f>
        <v>0</v>
      </c>
      <c r="M932" s="110"/>
      <c r="N932" s="110"/>
      <c r="O932" s="14">
        <f>Table3[[#This Row],[Non-Staff Cost financed by RHID]]+Table3[[#This Row],[Non-Staff Cost NOT financed by RHID]]</f>
        <v>0</v>
      </c>
      <c r="P932" s="142"/>
      <c r="Q932" s="142"/>
    </row>
    <row r="933" spans="1:17" x14ac:dyDescent="0.35">
      <c r="A933" s="114"/>
      <c r="B933" s="112"/>
      <c r="C933" s="112"/>
      <c r="D933" s="115"/>
      <c r="E933" s="112"/>
      <c r="F933" s="116"/>
      <c r="G933" s="149"/>
      <c r="H933" s="13">
        <f>Table3[[#This Row],[Full time monthly cost]]*Table3[[#This Row],[PM financed by RHID]]</f>
        <v>0</v>
      </c>
      <c r="I933" s="149"/>
      <c r="J933" s="13">
        <f>Table3[[#This Row],[Full time monthly cost]]*Table3[[#This Row],[PM NOT financed by RHID]]</f>
        <v>0</v>
      </c>
      <c r="K933" s="147">
        <f>Table3[[#This Row],[PM financed by RHID]]+Table3[[#This Row],[PM NOT financed by RHID]]</f>
        <v>0</v>
      </c>
      <c r="L933" s="17">
        <f>Table3[[#This Row],[Total Staff Cost charged to RHID]]+Table3[[#This Row],[Partners contribution to Staff Cost]]</f>
        <v>0</v>
      </c>
      <c r="M933" s="110"/>
      <c r="N933" s="110"/>
      <c r="O933" s="14">
        <f>Table3[[#This Row],[Non-Staff Cost financed by RHID]]+Table3[[#This Row],[Non-Staff Cost NOT financed by RHID]]</f>
        <v>0</v>
      </c>
      <c r="P933" s="142"/>
      <c r="Q933" s="142"/>
    </row>
    <row r="934" spans="1:17" x14ac:dyDescent="0.35">
      <c r="A934" s="114"/>
      <c r="B934" s="112"/>
      <c r="C934" s="112"/>
      <c r="D934" s="115"/>
      <c r="E934" s="112"/>
      <c r="F934" s="116"/>
      <c r="G934" s="149"/>
      <c r="H934" s="13">
        <f>Table3[[#This Row],[Full time monthly cost]]*Table3[[#This Row],[PM financed by RHID]]</f>
        <v>0</v>
      </c>
      <c r="I934" s="149"/>
      <c r="J934" s="13">
        <f>Table3[[#This Row],[Full time monthly cost]]*Table3[[#This Row],[PM NOT financed by RHID]]</f>
        <v>0</v>
      </c>
      <c r="K934" s="147">
        <f>Table3[[#This Row],[PM financed by RHID]]+Table3[[#This Row],[PM NOT financed by RHID]]</f>
        <v>0</v>
      </c>
      <c r="L934" s="17">
        <f>Table3[[#This Row],[Total Staff Cost charged to RHID]]+Table3[[#This Row],[Partners contribution to Staff Cost]]</f>
        <v>0</v>
      </c>
      <c r="M934" s="110"/>
      <c r="N934" s="110"/>
      <c r="O934" s="14">
        <f>Table3[[#This Row],[Non-Staff Cost financed by RHID]]+Table3[[#This Row],[Non-Staff Cost NOT financed by RHID]]</f>
        <v>0</v>
      </c>
      <c r="P934" s="142"/>
      <c r="Q934" s="142"/>
    </row>
    <row r="935" spans="1:17" x14ac:dyDescent="0.35">
      <c r="A935" s="114"/>
      <c r="B935" s="112"/>
      <c r="C935" s="112"/>
      <c r="D935" s="115"/>
      <c r="E935" s="112"/>
      <c r="F935" s="116"/>
      <c r="G935" s="149"/>
      <c r="H935" s="13">
        <f>Table3[[#This Row],[Full time monthly cost]]*Table3[[#This Row],[PM financed by RHID]]</f>
        <v>0</v>
      </c>
      <c r="I935" s="149"/>
      <c r="J935" s="13">
        <f>Table3[[#This Row],[Full time monthly cost]]*Table3[[#This Row],[PM NOT financed by RHID]]</f>
        <v>0</v>
      </c>
      <c r="K935" s="147">
        <f>Table3[[#This Row],[PM financed by RHID]]+Table3[[#This Row],[PM NOT financed by RHID]]</f>
        <v>0</v>
      </c>
      <c r="L935" s="17">
        <f>Table3[[#This Row],[Total Staff Cost charged to RHID]]+Table3[[#This Row],[Partners contribution to Staff Cost]]</f>
        <v>0</v>
      </c>
      <c r="M935" s="110"/>
      <c r="N935" s="110"/>
      <c r="O935" s="14">
        <f>Table3[[#This Row],[Non-Staff Cost financed by RHID]]+Table3[[#This Row],[Non-Staff Cost NOT financed by RHID]]</f>
        <v>0</v>
      </c>
      <c r="P935" s="142"/>
      <c r="Q935" s="142"/>
    </row>
    <row r="936" spans="1:17" x14ac:dyDescent="0.35">
      <c r="A936" s="114"/>
      <c r="B936" s="112"/>
      <c r="C936" s="112"/>
      <c r="D936" s="115"/>
      <c r="E936" s="112"/>
      <c r="F936" s="116"/>
      <c r="G936" s="149"/>
      <c r="H936" s="13">
        <f>Table3[[#This Row],[Full time monthly cost]]*Table3[[#This Row],[PM financed by RHID]]</f>
        <v>0</v>
      </c>
      <c r="I936" s="149"/>
      <c r="J936" s="13">
        <f>Table3[[#This Row],[Full time monthly cost]]*Table3[[#This Row],[PM NOT financed by RHID]]</f>
        <v>0</v>
      </c>
      <c r="K936" s="147">
        <f>Table3[[#This Row],[PM financed by RHID]]+Table3[[#This Row],[PM NOT financed by RHID]]</f>
        <v>0</v>
      </c>
      <c r="L936" s="17">
        <f>Table3[[#This Row],[Total Staff Cost charged to RHID]]+Table3[[#This Row],[Partners contribution to Staff Cost]]</f>
        <v>0</v>
      </c>
      <c r="M936" s="110"/>
      <c r="N936" s="110"/>
      <c r="O936" s="14">
        <f>Table3[[#This Row],[Non-Staff Cost financed by RHID]]+Table3[[#This Row],[Non-Staff Cost NOT financed by RHID]]</f>
        <v>0</v>
      </c>
      <c r="P936" s="142"/>
      <c r="Q936" s="142"/>
    </row>
    <row r="937" spans="1:17" x14ac:dyDescent="0.35">
      <c r="A937" s="114"/>
      <c r="B937" s="112"/>
      <c r="C937" s="112"/>
      <c r="D937" s="115"/>
      <c r="E937" s="112"/>
      <c r="F937" s="116"/>
      <c r="G937" s="149"/>
      <c r="H937" s="13">
        <f>Table3[[#This Row],[Full time monthly cost]]*Table3[[#This Row],[PM financed by RHID]]</f>
        <v>0</v>
      </c>
      <c r="I937" s="149"/>
      <c r="J937" s="13">
        <f>Table3[[#This Row],[Full time monthly cost]]*Table3[[#This Row],[PM NOT financed by RHID]]</f>
        <v>0</v>
      </c>
      <c r="K937" s="147">
        <f>Table3[[#This Row],[PM financed by RHID]]+Table3[[#This Row],[PM NOT financed by RHID]]</f>
        <v>0</v>
      </c>
      <c r="L937" s="17">
        <f>Table3[[#This Row],[Total Staff Cost charged to RHID]]+Table3[[#This Row],[Partners contribution to Staff Cost]]</f>
        <v>0</v>
      </c>
      <c r="M937" s="110"/>
      <c r="N937" s="110"/>
      <c r="O937" s="14">
        <f>Table3[[#This Row],[Non-Staff Cost financed by RHID]]+Table3[[#This Row],[Non-Staff Cost NOT financed by RHID]]</f>
        <v>0</v>
      </c>
      <c r="P937" s="142"/>
      <c r="Q937" s="142"/>
    </row>
    <row r="938" spans="1:17" x14ac:dyDescent="0.35">
      <c r="A938" s="114"/>
      <c r="B938" s="112"/>
      <c r="C938" s="112"/>
      <c r="D938" s="115"/>
      <c r="E938" s="112"/>
      <c r="F938" s="116"/>
      <c r="G938" s="149"/>
      <c r="H938" s="13">
        <f>Table3[[#This Row],[Full time monthly cost]]*Table3[[#This Row],[PM financed by RHID]]</f>
        <v>0</v>
      </c>
      <c r="I938" s="149"/>
      <c r="J938" s="13">
        <f>Table3[[#This Row],[Full time monthly cost]]*Table3[[#This Row],[PM NOT financed by RHID]]</f>
        <v>0</v>
      </c>
      <c r="K938" s="147">
        <f>Table3[[#This Row],[PM financed by RHID]]+Table3[[#This Row],[PM NOT financed by RHID]]</f>
        <v>0</v>
      </c>
      <c r="L938" s="17">
        <f>Table3[[#This Row],[Total Staff Cost charged to RHID]]+Table3[[#This Row],[Partners contribution to Staff Cost]]</f>
        <v>0</v>
      </c>
      <c r="M938" s="110"/>
      <c r="N938" s="110"/>
      <c r="O938" s="14">
        <f>Table3[[#This Row],[Non-Staff Cost financed by RHID]]+Table3[[#This Row],[Non-Staff Cost NOT financed by RHID]]</f>
        <v>0</v>
      </c>
      <c r="P938" s="142"/>
      <c r="Q938" s="142"/>
    </row>
    <row r="939" spans="1:17" x14ac:dyDescent="0.35">
      <c r="A939" s="114"/>
      <c r="B939" s="112"/>
      <c r="C939" s="112"/>
      <c r="D939" s="115"/>
      <c r="E939" s="112"/>
      <c r="F939" s="116"/>
      <c r="G939" s="149"/>
      <c r="H939" s="13">
        <f>Table3[[#This Row],[Full time monthly cost]]*Table3[[#This Row],[PM financed by RHID]]</f>
        <v>0</v>
      </c>
      <c r="I939" s="149"/>
      <c r="J939" s="13">
        <f>Table3[[#This Row],[Full time monthly cost]]*Table3[[#This Row],[PM NOT financed by RHID]]</f>
        <v>0</v>
      </c>
      <c r="K939" s="147">
        <f>Table3[[#This Row],[PM financed by RHID]]+Table3[[#This Row],[PM NOT financed by RHID]]</f>
        <v>0</v>
      </c>
      <c r="L939" s="17">
        <f>Table3[[#This Row],[Total Staff Cost charged to RHID]]+Table3[[#This Row],[Partners contribution to Staff Cost]]</f>
        <v>0</v>
      </c>
      <c r="M939" s="110"/>
      <c r="N939" s="110"/>
      <c r="O939" s="14">
        <f>Table3[[#This Row],[Non-Staff Cost financed by RHID]]+Table3[[#This Row],[Non-Staff Cost NOT financed by RHID]]</f>
        <v>0</v>
      </c>
      <c r="P939" s="142"/>
      <c r="Q939" s="142"/>
    </row>
    <row r="940" spans="1:17" x14ac:dyDescent="0.35">
      <c r="A940" s="114"/>
      <c r="B940" s="112"/>
      <c r="C940" s="112"/>
      <c r="D940" s="115"/>
      <c r="E940" s="112"/>
      <c r="F940" s="116"/>
      <c r="G940" s="149"/>
      <c r="H940" s="13">
        <f>Table3[[#This Row],[Full time monthly cost]]*Table3[[#This Row],[PM financed by RHID]]</f>
        <v>0</v>
      </c>
      <c r="I940" s="149"/>
      <c r="J940" s="13">
        <f>Table3[[#This Row],[Full time monthly cost]]*Table3[[#This Row],[PM NOT financed by RHID]]</f>
        <v>0</v>
      </c>
      <c r="K940" s="147">
        <f>Table3[[#This Row],[PM financed by RHID]]+Table3[[#This Row],[PM NOT financed by RHID]]</f>
        <v>0</v>
      </c>
      <c r="L940" s="17">
        <f>Table3[[#This Row],[Total Staff Cost charged to RHID]]+Table3[[#This Row],[Partners contribution to Staff Cost]]</f>
        <v>0</v>
      </c>
      <c r="M940" s="110"/>
      <c r="N940" s="110"/>
      <c r="O940" s="14">
        <f>Table3[[#This Row],[Non-Staff Cost financed by RHID]]+Table3[[#This Row],[Non-Staff Cost NOT financed by RHID]]</f>
        <v>0</v>
      </c>
      <c r="P940" s="142"/>
      <c r="Q940" s="142"/>
    </row>
    <row r="941" spans="1:17" x14ac:dyDescent="0.35">
      <c r="A941" s="114"/>
      <c r="B941" s="112"/>
      <c r="C941" s="112"/>
      <c r="D941" s="115"/>
      <c r="E941" s="112"/>
      <c r="F941" s="116"/>
      <c r="G941" s="149"/>
      <c r="H941" s="13">
        <f>Table3[[#This Row],[Full time monthly cost]]*Table3[[#This Row],[PM financed by RHID]]</f>
        <v>0</v>
      </c>
      <c r="I941" s="149"/>
      <c r="J941" s="13">
        <f>Table3[[#This Row],[Full time monthly cost]]*Table3[[#This Row],[PM NOT financed by RHID]]</f>
        <v>0</v>
      </c>
      <c r="K941" s="147">
        <f>Table3[[#This Row],[PM financed by RHID]]+Table3[[#This Row],[PM NOT financed by RHID]]</f>
        <v>0</v>
      </c>
      <c r="L941" s="17">
        <f>Table3[[#This Row],[Total Staff Cost charged to RHID]]+Table3[[#This Row],[Partners contribution to Staff Cost]]</f>
        <v>0</v>
      </c>
      <c r="M941" s="110"/>
      <c r="N941" s="110"/>
      <c r="O941" s="14">
        <f>Table3[[#This Row],[Non-Staff Cost financed by RHID]]+Table3[[#This Row],[Non-Staff Cost NOT financed by RHID]]</f>
        <v>0</v>
      </c>
      <c r="P941" s="142"/>
      <c r="Q941" s="142"/>
    </row>
    <row r="942" spans="1:17" x14ac:dyDescent="0.35">
      <c r="A942" s="114"/>
      <c r="B942" s="112"/>
      <c r="C942" s="112"/>
      <c r="D942" s="115"/>
      <c r="E942" s="112"/>
      <c r="F942" s="116"/>
      <c r="G942" s="149"/>
      <c r="H942" s="13">
        <f>Table3[[#This Row],[Full time monthly cost]]*Table3[[#This Row],[PM financed by RHID]]</f>
        <v>0</v>
      </c>
      <c r="I942" s="149"/>
      <c r="J942" s="13">
        <f>Table3[[#This Row],[Full time monthly cost]]*Table3[[#This Row],[PM NOT financed by RHID]]</f>
        <v>0</v>
      </c>
      <c r="K942" s="147">
        <f>Table3[[#This Row],[PM financed by RHID]]+Table3[[#This Row],[PM NOT financed by RHID]]</f>
        <v>0</v>
      </c>
      <c r="L942" s="17">
        <f>Table3[[#This Row],[Total Staff Cost charged to RHID]]+Table3[[#This Row],[Partners contribution to Staff Cost]]</f>
        <v>0</v>
      </c>
      <c r="M942" s="110"/>
      <c r="N942" s="110"/>
      <c r="O942" s="14">
        <f>Table3[[#This Row],[Non-Staff Cost financed by RHID]]+Table3[[#This Row],[Non-Staff Cost NOT financed by RHID]]</f>
        <v>0</v>
      </c>
      <c r="P942" s="142"/>
      <c r="Q942" s="142"/>
    </row>
    <row r="943" spans="1:17" x14ac:dyDescent="0.35">
      <c r="A943" s="114"/>
      <c r="B943" s="112"/>
      <c r="C943" s="112"/>
      <c r="D943" s="115"/>
      <c r="E943" s="112"/>
      <c r="F943" s="116"/>
      <c r="G943" s="149"/>
      <c r="H943" s="13">
        <f>Table3[[#This Row],[Full time monthly cost]]*Table3[[#This Row],[PM financed by RHID]]</f>
        <v>0</v>
      </c>
      <c r="I943" s="149"/>
      <c r="J943" s="13">
        <f>Table3[[#This Row],[Full time monthly cost]]*Table3[[#This Row],[PM NOT financed by RHID]]</f>
        <v>0</v>
      </c>
      <c r="K943" s="147">
        <f>Table3[[#This Row],[PM financed by RHID]]+Table3[[#This Row],[PM NOT financed by RHID]]</f>
        <v>0</v>
      </c>
      <c r="L943" s="17">
        <f>Table3[[#This Row],[Total Staff Cost charged to RHID]]+Table3[[#This Row],[Partners contribution to Staff Cost]]</f>
        <v>0</v>
      </c>
      <c r="M943" s="110"/>
      <c r="N943" s="110"/>
      <c r="O943" s="14">
        <f>Table3[[#This Row],[Non-Staff Cost financed by RHID]]+Table3[[#This Row],[Non-Staff Cost NOT financed by RHID]]</f>
        <v>0</v>
      </c>
      <c r="P943" s="142"/>
      <c r="Q943" s="142"/>
    </row>
    <row r="944" spans="1:17" x14ac:dyDescent="0.35">
      <c r="A944" s="114"/>
      <c r="B944" s="112"/>
      <c r="C944" s="112"/>
      <c r="D944" s="115"/>
      <c r="E944" s="112"/>
      <c r="F944" s="116"/>
      <c r="G944" s="149"/>
      <c r="H944" s="13">
        <f>Table3[[#This Row],[Full time monthly cost]]*Table3[[#This Row],[PM financed by RHID]]</f>
        <v>0</v>
      </c>
      <c r="I944" s="149"/>
      <c r="J944" s="13">
        <f>Table3[[#This Row],[Full time monthly cost]]*Table3[[#This Row],[PM NOT financed by RHID]]</f>
        <v>0</v>
      </c>
      <c r="K944" s="147">
        <f>Table3[[#This Row],[PM financed by RHID]]+Table3[[#This Row],[PM NOT financed by RHID]]</f>
        <v>0</v>
      </c>
      <c r="L944" s="17">
        <f>Table3[[#This Row],[Total Staff Cost charged to RHID]]+Table3[[#This Row],[Partners contribution to Staff Cost]]</f>
        <v>0</v>
      </c>
      <c r="M944" s="110"/>
      <c r="N944" s="110"/>
      <c r="O944" s="14">
        <f>Table3[[#This Row],[Non-Staff Cost financed by RHID]]+Table3[[#This Row],[Non-Staff Cost NOT financed by RHID]]</f>
        <v>0</v>
      </c>
      <c r="P944" s="142"/>
      <c r="Q944" s="142"/>
    </row>
    <row r="945" spans="1:17" x14ac:dyDescent="0.35">
      <c r="A945" s="114"/>
      <c r="B945" s="112"/>
      <c r="C945" s="112"/>
      <c r="D945" s="115"/>
      <c r="E945" s="112"/>
      <c r="F945" s="116"/>
      <c r="G945" s="149"/>
      <c r="H945" s="13">
        <f>Table3[[#This Row],[Full time monthly cost]]*Table3[[#This Row],[PM financed by RHID]]</f>
        <v>0</v>
      </c>
      <c r="I945" s="149"/>
      <c r="J945" s="13">
        <f>Table3[[#This Row],[Full time monthly cost]]*Table3[[#This Row],[PM NOT financed by RHID]]</f>
        <v>0</v>
      </c>
      <c r="K945" s="147">
        <f>Table3[[#This Row],[PM financed by RHID]]+Table3[[#This Row],[PM NOT financed by RHID]]</f>
        <v>0</v>
      </c>
      <c r="L945" s="17">
        <f>Table3[[#This Row],[Total Staff Cost charged to RHID]]+Table3[[#This Row],[Partners contribution to Staff Cost]]</f>
        <v>0</v>
      </c>
      <c r="M945" s="110"/>
      <c r="N945" s="110"/>
      <c r="O945" s="14">
        <f>Table3[[#This Row],[Non-Staff Cost financed by RHID]]+Table3[[#This Row],[Non-Staff Cost NOT financed by RHID]]</f>
        <v>0</v>
      </c>
      <c r="P945" s="142"/>
      <c r="Q945" s="142"/>
    </row>
    <row r="946" spans="1:17" x14ac:dyDescent="0.35">
      <c r="A946" s="114"/>
      <c r="B946" s="112"/>
      <c r="C946" s="112"/>
      <c r="D946" s="115"/>
      <c r="E946" s="112"/>
      <c r="F946" s="116"/>
      <c r="G946" s="149"/>
      <c r="H946" s="13">
        <f>Table3[[#This Row],[Full time monthly cost]]*Table3[[#This Row],[PM financed by RHID]]</f>
        <v>0</v>
      </c>
      <c r="I946" s="149"/>
      <c r="J946" s="13">
        <f>Table3[[#This Row],[Full time monthly cost]]*Table3[[#This Row],[PM NOT financed by RHID]]</f>
        <v>0</v>
      </c>
      <c r="K946" s="147">
        <f>Table3[[#This Row],[PM financed by RHID]]+Table3[[#This Row],[PM NOT financed by RHID]]</f>
        <v>0</v>
      </c>
      <c r="L946" s="17">
        <f>Table3[[#This Row],[Total Staff Cost charged to RHID]]+Table3[[#This Row],[Partners contribution to Staff Cost]]</f>
        <v>0</v>
      </c>
      <c r="M946" s="110"/>
      <c r="N946" s="110"/>
      <c r="O946" s="14">
        <f>Table3[[#This Row],[Non-Staff Cost financed by RHID]]+Table3[[#This Row],[Non-Staff Cost NOT financed by RHID]]</f>
        <v>0</v>
      </c>
      <c r="P946" s="142"/>
      <c r="Q946" s="142"/>
    </row>
    <row r="947" spans="1:17" x14ac:dyDescent="0.35">
      <c r="A947" s="114"/>
      <c r="B947" s="112"/>
      <c r="C947" s="112"/>
      <c r="D947" s="115"/>
      <c r="E947" s="112"/>
      <c r="F947" s="116"/>
      <c r="G947" s="149"/>
      <c r="H947" s="13">
        <f>Table3[[#This Row],[Full time monthly cost]]*Table3[[#This Row],[PM financed by RHID]]</f>
        <v>0</v>
      </c>
      <c r="I947" s="149"/>
      <c r="J947" s="13">
        <f>Table3[[#This Row],[Full time monthly cost]]*Table3[[#This Row],[PM NOT financed by RHID]]</f>
        <v>0</v>
      </c>
      <c r="K947" s="147">
        <f>Table3[[#This Row],[PM financed by RHID]]+Table3[[#This Row],[PM NOT financed by RHID]]</f>
        <v>0</v>
      </c>
      <c r="L947" s="17">
        <f>Table3[[#This Row],[Total Staff Cost charged to RHID]]+Table3[[#This Row],[Partners contribution to Staff Cost]]</f>
        <v>0</v>
      </c>
      <c r="M947" s="110"/>
      <c r="N947" s="110"/>
      <c r="O947" s="14">
        <f>Table3[[#This Row],[Non-Staff Cost financed by RHID]]+Table3[[#This Row],[Non-Staff Cost NOT financed by RHID]]</f>
        <v>0</v>
      </c>
      <c r="P947" s="142"/>
      <c r="Q947" s="142"/>
    </row>
    <row r="948" spans="1:17" x14ac:dyDescent="0.35">
      <c r="A948" s="114"/>
      <c r="B948" s="112"/>
      <c r="C948" s="112"/>
      <c r="D948" s="115"/>
      <c r="E948" s="112"/>
      <c r="F948" s="116"/>
      <c r="G948" s="149"/>
      <c r="H948" s="13">
        <f>Table3[[#This Row],[Full time monthly cost]]*Table3[[#This Row],[PM financed by RHID]]</f>
        <v>0</v>
      </c>
      <c r="I948" s="149"/>
      <c r="J948" s="13">
        <f>Table3[[#This Row],[Full time monthly cost]]*Table3[[#This Row],[PM NOT financed by RHID]]</f>
        <v>0</v>
      </c>
      <c r="K948" s="147">
        <f>Table3[[#This Row],[PM financed by RHID]]+Table3[[#This Row],[PM NOT financed by RHID]]</f>
        <v>0</v>
      </c>
      <c r="L948" s="17">
        <f>Table3[[#This Row],[Total Staff Cost charged to RHID]]+Table3[[#This Row],[Partners contribution to Staff Cost]]</f>
        <v>0</v>
      </c>
      <c r="M948" s="110"/>
      <c r="N948" s="110"/>
      <c r="O948" s="14">
        <f>Table3[[#This Row],[Non-Staff Cost financed by RHID]]+Table3[[#This Row],[Non-Staff Cost NOT financed by RHID]]</f>
        <v>0</v>
      </c>
      <c r="P948" s="142"/>
      <c r="Q948" s="142"/>
    </row>
    <row r="949" spans="1:17" x14ac:dyDescent="0.35">
      <c r="A949" s="114"/>
      <c r="B949" s="112"/>
      <c r="C949" s="112"/>
      <c r="D949" s="115"/>
      <c r="E949" s="112"/>
      <c r="F949" s="116"/>
      <c r="G949" s="149"/>
      <c r="H949" s="13">
        <f>Table3[[#This Row],[Full time monthly cost]]*Table3[[#This Row],[PM financed by RHID]]</f>
        <v>0</v>
      </c>
      <c r="I949" s="149"/>
      <c r="J949" s="13">
        <f>Table3[[#This Row],[Full time monthly cost]]*Table3[[#This Row],[PM NOT financed by RHID]]</f>
        <v>0</v>
      </c>
      <c r="K949" s="147">
        <f>Table3[[#This Row],[PM financed by RHID]]+Table3[[#This Row],[PM NOT financed by RHID]]</f>
        <v>0</v>
      </c>
      <c r="L949" s="17">
        <f>Table3[[#This Row],[Total Staff Cost charged to RHID]]+Table3[[#This Row],[Partners contribution to Staff Cost]]</f>
        <v>0</v>
      </c>
      <c r="M949" s="110"/>
      <c r="N949" s="110"/>
      <c r="O949" s="14">
        <f>Table3[[#This Row],[Non-Staff Cost financed by RHID]]+Table3[[#This Row],[Non-Staff Cost NOT financed by RHID]]</f>
        <v>0</v>
      </c>
      <c r="P949" s="142"/>
      <c r="Q949" s="142"/>
    </row>
    <row r="950" spans="1:17" x14ac:dyDescent="0.35">
      <c r="A950" s="114"/>
      <c r="B950" s="112"/>
      <c r="C950" s="112"/>
      <c r="D950" s="115"/>
      <c r="E950" s="112"/>
      <c r="F950" s="116"/>
      <c r="G950" s="149"/>
      <c r="H950" s="13">
        <f>Table3[[#This Row],[Full time monthly cost]]*Table3[[#This Row],[PM financed by RHID]]</f>
        <v>0</v>
      </c>
      <c r="I950" s="149"/>
      <c r="J950" s="13">
        <f>Table3[[#This Row],[Full time monthly cost]]*Table3[[#This Row],[PM NOT financed by RHID]]</f>
        <v>0</v>
      </c>
      <c r="K950" s="147">
        <f>Table3[[#This Row],[PM financed by RHID]]+Table3[[#This Row],[PM NOT financed by RHID]]</f>
        <v>0</v>
      </c>
      <c r="L950" s="17">
        <f>Table3[[#This Row],[Total Staff Cost charged to RHID]]+Table3[[#This Row],[Partners contribution to Staff Cost]]</f>
        <v>0</v>
      </c>
      <c r="M950" s="110"/>
      <c r="N950" s="110"/>
      <c r="O950" s="14">
        <f>Table3[[#This Row],[Non-Staff Cost financed by RHID]]+Table3[[#This Row],[Non-Staff Cost NOT financed by RHID]]</f>
        <v>0</v>
      </c>
      <c r="P950" s="142"/>
      <c r="Q950" s="142"/>
    </row>
    <row r="951" spans="1:17" x14ac:dyDescent="0.35">
      <c r="A951" s="114"/>
      <c r="B951" s="112"/>
      <c r="C951" s="112"/>
      <c r="D951" s="115"/>
      <c r="E951" s="112"/>
      <c r="F951" s="116"/>
      <c r="G951" s="149"/>
      <c r="H951" s="13">
        <f>Table3[[#This Row],[Full time monthly cost]]*Table3[[#This Row],[PM financed by RHID]]</f>
        <v>0</v>
      </c>
      <c r="I951" s="149"/>
      <c r="J951" s="13">
        <f>Table3[[#This Row],[Full time monthly cost]]*Table3[[#This Row],[PM NOT financed by RHID]]</f>
        <v>0</v>
      </c>
      <c r="K951" s="147">
        <f>Table3[[#This Row],[PM financed by RHID]]+Table3[[#This Row],[PM NOT financed by RHID]]</f>
        <v>0</v>
      </c>
      <c r="L951" s="17">
        <f>Table3[[#This Row],[Total Staff Cost charged to RHID]]+Table3[[#This Row],[Partners contribution to Staff Cost]]</f>
        <v>0</v>
      </c>
      <c r="M951" s="110"/>
      <c r="N951" s="110"/>
      <c r="O951" s="14">
        <f>Table3[[#This Row],[Non-Staff Cost financed by RHID]]+Table3[[#This Row],[Non-Staff Cost NOT financed by RHID]]</f>
        <v>0</v>
      </c>
      <c r="P951" s="142"/>
      <c r="Q951" s="142"/>
    </row>
    <row r="952" spans="1:17" x14ac:dyDescent="0.35">
      <c r="A952" s="114"/>
      <c r="B952" s="112"/>
      <c r="C952" s="112"/>
      <c r="D952" s="115"/>
      <c r="E952" s="112"/>
      <c r="F952" s="116"/>
      <c r="G952" s="149"/>
      <c r="H952" s="13">
        <f>Table3[[#This Row],[Full time monthly cost]]*Table3[[#This Row],[PM financed by RHID]]</f>
        <v>0</v>
      </c>
      <c r="I952" s="149"/>
      <c r="J952" s="13">
        <f>Table3[[#This Row],[Full time monthly cost]]*Table3[[#This Row],[PM NOT financed by RHID]]</f>
        <v>0</v>
      </c>
      <c r="K952" s="147">
        <f>Table3[[#This Row],[PM financed by RHID]]+Table3[[#This Row],[PM NOT financed by RHID]]</f>
        <v>0</v>
      </c>
      <c r="L952" s="17">
        <f>Table3[[#This Row],[Total Staff Cost charged to RHID]]+Table3[[#This Row],[Partners contribution to Staff Cost]]</f>
        <v>0</v>
      </c>
      <c r="M952" s="110"/>
      <c r="N952" s="110"/>
      <c r="O952" s="14">
        <f>Table3[[#This Row],[Non-Staff Cost financed by RHID]]+Table3[[#This Row],[Non-Staff Cost NOT financed by RHID]]</f>
        <v>0</v>
      </c>
      <c r="P952" s="142"/>
      <c r="Q952" s="142"/>
    </row>
    <row r="953" spans="1:17" x14ac:dyDescent="0.35">
      <c r="A953" s="114"/>
      <c r="B953" s="112"/>
      <c r="C953" s="112"/>
      <c r="D953" s="115"/>
      <c r="E953" s="112"/>
      <c r="F953" s="116"/>
      <c r="G953" s="149"/>
      <c r="H953" s="13">
        <f>Table3[[#This Row],[Full time monthly cost]]*Table3[[#This Row],[PM financed by RHID]]</f>
        <v>0</v>
      </c>
      <c r="I953" s="149"/>
      <c r="J953" s="13">
        <f>Table3[[#This Row],[Full time monthly cost]]*Table3[[#This Row],[PM NOT financed by RHID]]</f>
        <v>0</v>
      </c>
      <c r="K953" s="147">
        <f>Table3[[#This Row],[PM financed by RHID]]+Table3[[#This Row],[PM NOT financed by RHID]]</f>
        <v>0</v>
      </c>
      <c r="L953" s="17">
        <f>Table3[[#This Row],[Total Staff Cost charged to RHID]]+Table3[[#This Row],[Partners contribution to Staff Cost]]</f>
        <v>0</v>
      </c>
      <c r="M953" s="110"/>
      <c r="N953" s="110"/>
      <c r="O953" s="14">
        <f>Table3[[#This Row],[Non-Staff Cost financed by RHID]]+Table3[[#This Row],[Non-Staff Cost NOT financed by RHID]]</f>
        <v>0</v>
      </c>
      <c r="P953" s="142"/>
      <c r="Q953" s="142"/>
    </row>
    <row r="954" spans="1:17" x14ac:dyDescent="0.35">
      <c r="A954" s="114"/>
      <c r="B954" s="112"/>
      <c r="C954" s="112"/>
      <c r="D954" s="115"/>
      <c r="E954" s="112"/>
      <c r="F954" s="116"/>
      <c r="G954" s="149"/>
      <c r="H954" s="13">
        <f>Table3[[#This Row],[Full time monthly cost]]*Table3[[#This Row],[PM financed by RHID]]</f>
        <v>0</v>
      </c>
      <c r="I954" s="149"/>
      <c r="J954" s="13">
        <f>Table3[[#This Row],[Full time monthly cost]]*Table3[[#This Row],[PM NOT financed by RHID]]</f>
        <v>0</v>
      </c>
      <c r="K954" s="147">
        <f>Table3[[#This Row],[PM financed by RHID]]+Table3[[#This Row],[PM NOT financed by RHID]]</f>
        <v>0</v>
      </c>
      <c r="L954" s="17">
        <f>Table3[[#This Row],[Total Staff Cost charged to RHID]]+Table3[[#This Row],[Partners contribution to Staff Cost]]</f>
        <v>0</v>
      </c>
      <c r="M954" s="110"/>
      <c r="N954" s="110"/>
      <c r="O954" s="14">
        <f>Table3[[#This Row],[Non-Staff Cost financed by RHID]]+Table3[[#This Row],[Non-Staff Cost NOT financed by RHID]]</f>
        <v>0</v>
      </c>
      <c r="P954" s="142"/>
      <c r="Q954" s="142"/>
    </row>
    <row r="955" spans="1:17" x14ac:dyDescent="0.35">
      <c r="A955" s="114"/>
      <c r="B955" s="112"/>
      <c r="C955" s="112"/>
      <c r="D955" s="115"/>
      <c r="E955" s="112"/>
      <c r="F955" s="116"/>
      <c r="G955" s="149"/>
      <c r="H955" s="13">
        <f>Table3[[#This Row],[Full time monthly cost]]*Table3[[#This Row],[PM financed by RHID]]</f>
        <v>0</v>
      </c>
      <c r="I955" s="149"/>
      <c r="J955" s="13">
        <f>Table3[[#This Row],[Full time monthly cost]]*Table3[[#This Row],[PM NOT financed by RHID]]</f>
        <v>0</v>
      </c>
      <c r="K955" s="147">
        <f>Table3[[#This Row],[PM financed by RHID]]+Table3[[#This Row],[PM NOT financed by RHID]]</f>
        <v>0</v>
      </c>
      <c r="L955" s="17">
        <f>Table3[[#This Row],[Total Staff Cost charged to RHID]]+Table3[[#This Row],[Partners contribution to Staff Cost]]</f>
        <v>0</v>
      </c>
      <c r="M955" s="110"/>
      <c r="N955" s="110"/>
      <c r="O955" s="14">
        <f>Table3[[#This Row],[Non-Staff Cost financed by RHID]]+Table3[[#This Row],[Non-Staff Cost NOT financed by RHID]]</f>
        <v>0</v>
      </c>
      <c r="P955" s="142"/>
      <c r="Q955" s="142"/>
    </row>
    <row r="956" spans="1:17" x14ac:dyDescent="0.35">
      <c r="A956" s="114"/>
      <c r="B956" s="112"/>
      <c r="C956" s="112"/>
      <c r="D956" s="115"/>
      <c r="E956" s="112"/>
      <c r="F956" s="116"/>
      <c r="G956" s="149"/>
      <c r="H956" s="13">
        <f>Table3[[#This Row],[Full time monthly cost]]*Table3[[#This Row],[PM financed by RHID]]</f>
        <v>0</v>
      </c>
      <c r="I956" s="149"/>
      <c r="J956" s="13">
        <f>Table3[[#This Row],[Full time monthly cost]]*Table3[[#This Row],[PM NOT financed by RHID]]</f>
        <v>0</v>
      </c>
      <c r="K956" s="147">
        <f>Table3[[#This Row],[PM financed by RHID]]+Table3[[#This Row],[PM NOT financed by RHID]]</f>
        <v>0</v>
      </c>
      <c r="L956" s="17">
        <f>Table3[[#This Row],[Total Staff Cost charged to RHID]]+Table3[[#This Row],[Partners contribution to Staff Cost]]</f>
        <v>0</v>
      </c>
      <c r="M956" s="110"/>
      <c r="N956" s="110"/>
      <c r="O956" s="14">
        <f>Table3[[#This Row],[Non-Staff Cost financed by RHID]]+Table3[[#This Row],[Non-Staff Cost NOT financed by RHID]]</f>
        <v>0</v>
      </c>
      <c r="P956" s="142"/>
      <c r="Q956" s="142"/>
    </row>
    <row r="957" spans="1:17" x14ac:dyDescent="0.35">
      <c r="A957" s="114"/>
      <c r="B957" s="112"/>
      <c r="C957" s="112"/>
      <c r="D957" s="115"/>
      <c r="E957" s="112"/>
      <c r="F957" s="116"/>
      <c r="G957" s="149"/>
      <c r="H957" s="13">
        <f>Table3[[#This Row],[Full time monthly cost]]*Table3[[#This Row],[PM financed by RHID]]</f>
        <v>0</v>
      </c>
      <c r="I957" s="149"/>
      <c r="J957" s="13">
        <f>Table3[[#This Row],[Full time monthly cost]]*Table3[[#This Row],[PM NOT financed by RHID]]</f>
        <v>0</v>
      </c>
      <c r="K957" s="147">
        <f>Table3[[#This Row],[PM financed by RHID]]+Table3[[#This Row],[PM NOT financed by RHID]]</f>
        <v>0</v>
      </c>
      <c r="L957" s="17">
        <f>Table3[[#This Row],[Total Staff Cost charged to RHID]]+Table3[[#This Row],[Partners contribution to Staff Cost]]</f>
        <v>0</v>
      </c>
      <c r="M957" s="110"/>
      <c r="N957" s="110"/>
      <c r="O957" s="14">
        <f>Table3[[#This Row],[Non-Staff Cost financed by RHID]]+Table3[[#This Row],[Non-Staff Cost NOT financed by RHID]]</f>
        <v>0</v>
      </c>
      <c r="P957" s="142"/>
      <c r="Q957" s="142"/>
    </row>
    <row r="958" spans="1:17" x14ac:dyDescent="0.35">
      <c r="A958" s="114"/>
      <c r="B958" s="112"/>
      <c r="C958" s="112"/>
      <c r="D958" s="115"/>
      <c r="E958" s="112"/>
      <c r="F958" s="116"/>
      <c r="G958" s="149"/>
      <c r="H958" s="13">
        <f>Table3[[#This Row],[Full time monthly cost]]*Table3[[#This Row],[PM financed by RHID]]</f>
        <v>0</v>
      </c>
      <c r="I958" s="149"/>
      <c r="J958" s="13">
        <f>Table3[[#This Row],[Full time monthly cost]]*Table3[[#This Row],[PM NOT financed by RHID]]</f>
        <v>0</v>
      </c>
      <c r="K958" s="147">
        <f>Table3[[#This Row],[PM financed by RHID]]+Table3[[#This Row],[PM NOT financed by RHID]]</f>
        <v>0</v>
      </c>
      <c r="L958" s="17">
        <f>Table3[[#This Row],[Total Staff Cost charged to RHID]]+Table3[[#This Row],[Partners contribution to Staff Cost]]</f>
        <v>0</v>
      </c>
      <c r="M958" s="110"/>
      <c r="N958" s="110"/>
      <c r="O958" s="14">
        <f>Table3[[#This Row],[Non-Staff Cost financed by RHID]]+Table3[[#This Row],[Non-Staff Cost NOT financed by RHID]]</f>
        <v>0</v>
      </c>
      <c r="P958" s="142"/>
      <c r="Q958" s="142"/>
    </row>
    <row r="959" spans="1:17" x14ac:dyDescent="0.35">
      <c r="A959" s="114"/>
      <c r="B959" s="112"/>
      <c r="C959" s="112"/>
      <c r="D959" s="115"/>
      <c r="E959" s="112"/>
      <c r="F959" s="116"/>
      <c r="G959" s="149"/>
      <c r="H959" s="13">
        <f>Table3[[#This Row],[Full time monthly cost]]*Table3[[#This Row],[PM financed by RHID]]</f>
        <v>0</v>
      </c>
      <c r="I959" s="149"/>
      <c r="J959" s="13">
        <f>Table3[[#This Row],[Full time monthly cost]]*Table3[[#This Row],[PM NOT financed by RHID]]</f>
        <v>0</v>
      </c>
      <c r="K959" s="147">
        <f>Table3[[#This Row],[PM financed by RHID]]+Table3[[#This Row],[PM NOT financed by RHID]]</f>
        <v>0</v>
      </c>
      <c r="L959" s="17">
        <f>Table3[[#This Row],[Total Staff Cost charged to RHID]]+Table3[[#This Row],[Partners contribution to Staff Cost]]</f>
        <v>0</v>
      </c>
      <c r="M959" s="110"/>
      <c r="N959" s="110"/>
      <c r="O959" s="14">
        <f>Table3[[#This Row],[Non-Staff Cost financed by RHID]]+Table3[[#This Row],[Non-Staff Cost NOT financed by RHID]]</f>
        <v>0</v>
      </c>
      <c r="P959" s="142"/>
      <c r="Q959" s="142"/>
    </row>
    <row r="960" spans="1:17" x14ac:dyDescent="0.35">
      <c r="A960" s="114"/>
      <c r="B960" s="112"/>
      <c r="C960" s="112"/>
      <c r="D960" s="115"/>
      <c r="E960" s="112"/>
      <c r="F960" s="116"/>
      <c r="G960" s="149"/>
      <c r="H960" s="13">
        <f>Table3[[#This Row],[Full time monthly cost]]*Table3[[#This Row],[PM financed by RHID]]</f>
        <v>0</v>
      </c>
      <c r="I960" s="149"/>
      <c r="J960" s="13">
        <f>Table3[[#This Row],[Full time monthly cost]]*Table3[[#This Row],[PM NOT financed by RHID]]</f>
        <v>0</v>
      </c>
      <c r="K960" s="147">
        <f>Table3[[#This Row],[PM financed by RHID]]+Table3[[#This Row],[PM NOT financed by RHID]]</f>
        <v>0</v>
      </c>
      <c r="L960" s="17">
        <f>Table3[[#This Row],[Total Staff Cost charged to RHID]]+Table3[[#This Row],[Partners contribution to Staff Cost]]</f>
        <v>0</v>
      </c>
      <c r="M960" s="110"/>
      <c r="N960" s="110"/>
      <c r="O960" s="14">
        <f>Table3[[#This Row],[Non-Staff Cost financed by RHID]]+Table3[[#This Row],[Non-Staff Cost NOT financed by RHID]]</f>
        <v>0</v>
      </c>
      <c r="P960" s="142"/>
      <c r="Q960" s="142"/>
    </row>
    <row r="961" spans="1:17" x14ac:dyDescent="0.35">
      <c r="A961" s="114"/>
      <c r="B961" s="112"/>
      <c r="C961" s="112"/>
      <c r="D961" s="115"/>
      <c r="E961" s="112"/>
      <c r="F961" s="116"/>
      <c r="G961" s="149"/>
      <c r="H961" s="13">
        <f>Table3[[#This Row],[Full time monthly cost]]*Table3[[#This Row],[PM financed by RHID]]</f>
        <v>0</v>
      </c>
      <c r="I961" s="149"/>
      <c r="J961" s="13">
        <f>Table3[[#This Row],[Full time monthly cost]]*Table3[[#This Row],[PM NOT financed by RHID]]</f>
        <v>0</v>
      </c>
      <c r="K961" s="147">
        <f>Table3[[#This Row],[PM financed by RHID]]+Table3[[#This Row],[PM NOT financed by RHID]]</f>
        <v>0</v>
      </c>
      <c r="L961" s="17">
        <f>Table3[[#This Row],[Total Staff Cost charged to RHID]]+Table3[[#This Row],[Partners contribution to Staff Cost]]</f>
        <v>0</v>
      </c>
      <c r="M961" s="110"/>
      <c r="N961" s="110"/>
      <c r="O961" s="14">
        <f>Table3[[#This Row],[Non-Staff Cost financed by RHID]]+Table3[[#This Row],[Non-Staff Cost NOT financed by RHID]]</f>
        <v>0</v>
      </c>
      <c r="P961" s="142"/>
      <c r="Q961" s="142"/>
    </row>
    <row r="962" spans="1:17" x14ac:dyDescent="0.35">
      <c r="A962" s="114"/>
      <c r="B962" s="112"/>
      <c r="C962" s="112"/>
      <c r="D962" s="115"/>
      <c r="E962" s="112"/>
      <c r="F962" s="116"/>
      <c r="G962" s="149"/>
      <c r="H962" s="13">
        <f>Table3[[#This Row],[Full time monthly cost]]*Table3[[#This Row],[PM financed by RHID]]</f>
        <v>0</v>
      </c>
      <c r="I962" s="149"/>
      <c r="J962" s="13">
        <f>Table3[[#This Row],[Full time monthly cost]]*Table3[[#This Row],[PM NOT financed by RHID]]</f>
        <v>0</v>
      </c>
      <c r="K962" s="147">
        <f>Table3[[#This Row],[PM financed by RHID]]+Table3[[#This Row],[PM NOT financed by RHID]]</f>
        <v>0</v>
      </c>
      <c r="L962" s="17">
        <f>Table3[[#This Row],[Total Staff Cost charged to RHID]]+Table3[[#This Row],[Partners contribution to Staff Cost]]</f>
        <v>0</v>
      </c>
      <c r="M962" s="110"/>
      <c r="N962" s="110"/>
      <c r="O962" s="14">
        <f>Table3[[#This Row],[Non-Staff Cost financed by RHID]]+Table3[[#This Row],[Non-Staff Cost NOT financed by RHID]]</f>
        <v>0</v>
      </c>
      <c r="P962" s="142"/>
      <c r="Q962" s="142"/>
    </row>
    <row r="963" spans="1:17" x14ac:dyDescent="0.35">
      <c r="A963" s="114"/>
      <c r="B963" s="112"/>
      <c r="C963" s="112"/>
      <c r="D963" s="115"/>
      <c r="E963" s="112"/>
      <c r="F963" s="116"/>
      <c r="G963" s="149"/>
      <c r="H963" s="13">
        <f>Table3[[#This Row],[Full time monthly cost]]*Table3[[#This Row],[PM financed by RHID]]</f>
        <v>0</v>
      </c>
      <c r="I963" s="149"/>
      <c r="J963" s="13">
        <f>Table3[[#This Row],[Full time monthly cost]]*Table3[[#This Row],[PM NOT financed by RHID]]</f>
        <v>0</v>
      </c>
      <c r="K963" s="147">
        <f>Table3[[#This Row],[PM financed by RHID]]+Table3[[#This Row],[PM NOT financed by RHID]]</f>
        <v>0</v>
      </c>
      <c r="L963" s="17">
        <f>Table3[[#This Row],[Total Staff Cost charged to RHID]]+Table3[[#This Row],[Partners contribution to Staff Cost]]</f>
        <v>0</v>
      </c>
      <c r="M963" s="110"/>
      <c r="N963" s="110"/>
      <c r="O963" s="14">
        <f>Table3[[#This Row],[Non-Staff Cost financed by RHID]]+Table3[[#This Row],[Non-Staff Cost NOT financed by RHID]]</f>
        <v>0</v>
      </c>
      <c r="P963" s="142"/>
      <c r="Q963" s="142"/>
    </row>
    <row r="964" spans="1:17" x14ac:dyDescent="0.35">
      <c r="A964" s="117"/>
      <c r="B964" s="113"/>
      <c r="C964" s="113"/>
      <c r="D964" s="118"/>
      <c r="E964" s="113"/>
      <c r="F964" s="119"/>
      <c r="G964" s="150"/>
      <c r="H964" s="15">
        <f>Table3[[#This Row],[Full time monthly cost]]*Table3[[#This Row],[PM financed by RHID]]</f>
        <v>0</v>
      </c>
      <c r="I964" s="150"/>
      <c r="J964" s="15">
        <f>Table3[[#This Row],[Full time monthly cost]]*Table3[[#This Row],[PM NOT financed by RHID]]</f>
        <v>0</v>
      </c>
      <c r="K964" s="148">
        <f>Table3[[#This Row],[PM financed by RHID]]+Table3[[#This Row],[PM NOT financed by RHID]]</f>
        <v>0</v>
      </c>
      <c r="L964" s="18">
        <f>Table3[[#This Row],[Total Staff Cost charged to RHID]]+Table3[[#This Row],[Partners contribution to Staff Cost]]</f>
        <v>0</v>
      </c>
      <c r="M964" s="111"/>
      <c r="N964" s="111"/>
      <c r="O964" s="16">
        <f>Table3[[#This Row],[Non-Staff Cost financed by RHID]]+Table3[[#This Row],[Non-Staff Cost NOT financed by RHID]]</f>
        <v>0</v>
      </c>
      <c r="P964" s="143"/>
      <c r="Q964" s="143"/>
    </row>
  </sheetData>
  <sheetProtection algorithmName="SHA-512" hashValue="gDeITlMBBrWXWwFPHg+KCsUw+1mqPigzj1SntN3/hhYn/uYKuxbnHSvOQJbWpqbEZpfnxaGeLyme3fVoL1d8Fg==" saltValue="bIF1C6x8yuqm8CBTewUI/Q==" spinCount="100000" sheet="1" insertRows="0" deleteRows="0" sort="0"/>
  <mergeCells count="4">
    <mergeCell ref="D5:L5"/>
    <mergeCell ref="M5:Q5"/>
    <mergeCell ref="A3:Q3"/>
    <mergeCell ref="H1:I1"/>
  </mergeCells>
  <phoneticPr fontId="3" type="noConversion"/>
  <conditionalFormatting sqref="C7:C964">
    <cfRule type="expression" dxfId="23" priority="6">
      <formula>AND(LEN(TRIM($B7))&gt;0,LEN(TRIM($C7))=0)</formula>
    </cfRule>
  </conditionalFormatting>
  <conditionalFormatting sqref="D7:E964">
    <cfRule type="expression" dxfId="22" priority="8">
      <formula>AND(($B7="Staff"),LEN(TRIM(D7))=0)</formula>
    </cfRule>
  </conditionalFormatting>
  <conditionalFormatting sqref="D7:L964">
    <cfRule type="expression" dxfId="21" priority="25">
      <formula>$B7="Equipment"</formula>
    </cfRule>
    <cfRule type="expression" dxfId="20" priority="26">
      <formula>$B7="Subcontracting"</formula>
    </cfRule>
    <cfRule type="expression" dxfId="19" priority="27">
      <formula>$B7="Specific Operating Cost"</formula>
    </cfRule>
  </conditionalFormatting>
  <conditionalFormatting sqref="F7:F964">
    <cfRule type="expression" dxfId="18" priority="1">
      <formula>AND($D7="PhD - Still to be hired",$F7&gt;10000)</formula>
    </cfRule>
    <cfRule type="expression" dxfId="17" priority="2">
      <formula>AND($D7="Master in Eng - Still to be hired",$F7&gt;8700)</formula>
    </cfRule>
    <cfRule type="expression" dxfId="16" priority="3">
      <formula>AND($D7="Master - Still to be hired",$F7&gt;8000)</formula>
    </cfRule>
    <cfRule type="expression" dxfId="15" priority="4">
      <formula>AND($D7="Tech Bachelor - Still to be hired",$F7&gt;5700)</formula>
    </cfRule>
  </conditionalFormatting>
  <conditionalFormatting sqref="G7:G964 I7:I964">
    <cfRule type="cellIs" dxfId="14" priority="5" operator="greaterThan">
      <formula>12</formula>
    </cfRule>
  </conditionalFormatting>
  <conditionalFormatting sqref="K7:K964">
    <cfRule type="cellIs" dxfId="13" priority="9" operator="greaterThan">
      <formula>12</formula>
    </cfRule>
  </conditionalFormatting>
  <conditionalFormatting sqref="M7:P964">
    <cfRule type="expression" dxfId="12" priority="30">
      <formula>$B7="Staff"</formula>
    </cfRule>
  </conditionalFormatting>
  <conditionalFormatting sqref="Q7:Q964">
    <cfRule type="expression" dxfId="11" priority="11">
      <formula>$B7="Staff"</formula>
    </cfRule>
  </conditionalFormatting>
  <dataValidations xWindow="892" yWindow="458" count="8">
    <dataValidation type="custom" allowBlank="1" showInputMessage="1" showErrorMessage="1" sqref="S9" xr:uid="{CD51E711-76A1-4EDD-AA3E-76146128D618}">
      <formula1>"IF(ISNUMBER(SEARCH(""a"",P10),Q10&lt;=100,TRUE)"</formula1>
    </dataValidation>
    <dataValidation allowBlank="1" showInputMessage="1" showErrorMessage="1" error="Please fill a number between 0 and 12" sqref="G6" xr:uid="{CC6ADABD-B55D-4A49-8CCB-3FC30FBCA266}"/>
    <dataValidation type="decimal" operator="lessThanOrEqual" allowBlank="1" showInputMessage="1" showErrorMessage="1" error="Please fill a number between 0 and 12._x000a_The sum of the PM's financed by the RHID and the PM's NOT financed by the RHID may not exceed 12 moths per year per staff member." prompt="Please fill in a number between 0 and 12._x000a_The sum of the PM's financed by the RHID and the PM's NOT financed by the RHID may not exceed 12 moths per year per staff member._x000a_If a person is hired for more than one year, enter each year in a different row." sqref="I7:I964" xr:uid="{3566A54E-6875-4180-A34A-839B6E78DAE4}">
      <formula1>12</formula1>
    </dataValidation>
    <dataValidation type="custom" allowBlank="1" showInputMessage="1" showErrorMessage="1" error="Please check the budget rules." sqref="F7:F964" xr:uid="{B64CCE0B-4AA2-4BEF-8F88-982D73A6ABE6}">
      <formula1>_xlfn.IFS(D7="Tech Bachelor - Still to be hired",F7&lt;=5700,D7="Master - Still to be hired",F7&lt;=8000,D7="Master in Eng - Still to be hired",F7&lt;=8700,D7="PhD - Still to be hired",F7&lt;=10500,TRUE,F7&gt;0)</formula1>
    </dataValidation>
    <dataValidation type="textLength" operator="lessThanOrEqual" allowBlank="1" showInputMessage="1" showErrorMessage="1" errorTitle="Text is too long" error="The text in this cell is limited to 250 characters. Additional text can be added in the column to the right." prompt="The text in this cell is limited to 250 characters. Additional text can be added in the column to the right." sqref="P7:P964" xr:uid="{2F31C869-3759-4F78-AE9B-9BDF1ABCFCA1}">
      <formula1>250</formula1>
    </dataValidation>
    <dataValidation allowBlank="1" showInputMessage="1" showErrorMessage="1" promptTitle="MAY NOT BE LEFT EMPTY" prompt="WHEN ENTERTING STAFF COSTS_x000a_If the name of the staff member is still unknown, fill in a number. _x000a_Every new person receives a new number. Keep using the same number for that person." sqref="E7:E964" xr:uid="{CBD76B84-D527-45C4-85A0-3BA2C8F67920}"/>
    <dataValidation allowBlank="1" showInputMessage="1" showErrorMessage="1" prompt="The total PM's per staff member per year may not exceed 12." sqref="K7:K964" xr:uid="{7370D92D-9AC0-40B2-A919-BD755B223FDA}"/>
    <dataValidation type="decimal" operator="lessThanOrEqual" allowBlank="1" showInputMessage="1" showErrorMessage="1" error="Please fill in a number between 0 and 12." prompt="Please fill in a number between 0 and 12._x000a_The sum of the PM's financed by the RHID and the PM's NOT financed by the RHID may not exceed 12 moths per year per staff member._x000a_If a person is hired for more than one year, enter each year in a different row." sqref="G7:G964" xr:uid="{00A2E1DE-088C-4290-9FE1-05453D58C625}">
      <formula1>12</formula1>
    </dataValidation>
  </dataValidations>
  <pageMargins left="0.7" right="0.7" top="0.75" bottom="0.75" header="0.3" footer="0.3"/>
  <drawing r:id="rId1"/>
  <legacyDrawing r:id="rId2"/>
  <tableParts count="1">
    <tablePart r:id="rId3"/>
  </tableParts>
  <extLst>
    <ext xmlns:x14="http://schemas.microsoft.com/office/spreadsheetml/2009/9/main" uri="{CCE6A557-97BC-4b89-ADB6-D9C93CAAB3DF}">
      <x14:dataValidations xmlns:xm="http://schemas.microsoft.com/office/excel/2006/main" xWindow="892" yWindow="458" count="4">
        <x14:dataValidation type="list" allowBlank="1" showInputMessage="1" showErrorMessage="1" xr:uid="{B509DF4B-A3D0-40A0-93BC-24DE73F8BA92}">
          <x14:formula1>
            <xm:f>'Definition Categories'!$A$6:$A$22</xm:f>
          </x14:formula1>
          <xm:sqref>A7:A964</xm:sqref>
        </x14:dataValidation>
        <x14:dataValidation type="list" allowBlank="1" showInputMessage="1" showErrorMessage="1" xr:uid="{4B965F34-2636-4BBD-9C11-FF000E52578F}">
          <x14:formula1>
            <xm:f>'Definition Categories'!$D$6:$D$22</xm:f>
          </x14:formula1>
          <xm:sqref>B7:B964</xm:sqref>
        </x14:dataValidation>
        <x14:dataValidation type="list" allowBlank="1" showInputMessage="1" showErrorMessage="1" prompt="May not be left empty._x000a_Enter costs per year." xr:uid="{0761CFAA-77C1-44E8-9874-F1D0C000A38C}">
          <x14:formula1>
            <xm:f>'Definition Categories'!$F$6:$F$22</xm:f>
          </x14:formula1>
          <xm:sqref>C7:C964</xm:sqref>
        </x14:dataValidation>
        <x14:dataValidation type="list" allowBlank="1" showInputMessage="1" showErrorMessage="1" promptTitle="MAY NOT BE LEFT EMPTY" prompt="WHEN ENTERTING STAFF COSTS_x000a_For staff still to be hired for the project please select the correct staff profile followed by &quot;- still to be hired&quot;" xr:uid="{8CD8A20D-9C7E-4C8A-9EA5-D3B2A441C8E6}">
          <x14:formula1>
            <xm:f>'Definition Categories'!$E$6:$E$22</xm:f>
          </x14:formula1>
          <xm:sqref>D8:D964 D7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4FC4E-29CF-4F5B-99E0-AF574B25DDFE}">
  <dimension ref="A1:X129"/>
  <sheetViews>
    <sheetView topLeftCell="A71" zoomScale="80" zoomScaleNormal="80" workbookViewId="0">
      <selection activeCell="P29" sqref="P29"/>
    </sheetView>
  </sheetViews>
  <sheetFormatPr defaultColWidth="8.7265625" defaultRowHeight="14.5" x14ac:dyDescent="0.35"/>
  <cols>
    <col min="1" max="1" width="22.54296875" style="3" bestFit="1" customWidth="1"/>
    <col min="2" max="2" width="8.7265625" style="3"/>
    <col min="3" max="3" width="19.453125" style="3" bestFit="1" customWidth="1"/>
    <col min="4" max="14" width="13.6328125" style="3" customWidth="1"/>
    <col min="15" max="16384" width="8.7265625" style="3"/>
  </cols>
  <sheetData>
    <row r="1" spans="1:24" ht="84.65" customHeight="1" x14ac:dyDescent="0.35"/>
    <row r="3" spans="1:24" ht="34.5" x14ac:dyDescent="0.8">
      <c r="A3" s="192" t="s">
        <v>98</v>
      </c>
      <c r="B3" s="192"/>
      <c r="C3" s="192"/>
      <c r="D3" s="192"/>
      <c r="E3" s="192"/>
      <c r="F3" s="192"/>
      <c r="G3" s="192"/>
      <c r="H3" s="192"/>
      <c r="I3" s="192"/>
      <c r="J3" s="192"/>
      <c r="K3" s="192"/>
      <c r="L3" s="192"/>
      <c r="M3" s="192"/>
      <c r="N3" s="192"/>
    </row>
    <row r="4" spans="1:24" ht="15" thickBot="1" x14ac:dyDescent="0.4"/>
    <row r="5" spans="1:24" ht="15.5" thickTop="1" thickBot="1" x14ac:dyDescent="0.4">
      <c r="B5" s="33" t="s">
        <v>61</v>
      </c>
      <c r="C5" s="34"/>
      <c r="D5" s="35" t="str">
        <f>'Definition Categories'!A6</f>
        <v>P1 -</v>
      </c>
      <c r="E5" s="35" t="str">
        <f>'Definition Categories'!A7</f>
        <v>P2 -</v>
      </c>
      <c r="F5" s="35" t="str">
        <f>'Definition Categories'!A8</f>
        <v>P3 -</v>
      </c>
      <c r="G5" s="35" t="str">
        <f>'Definition Categories'!A9</f>
        <v>P4 -</v>
      </c>
      <c r="H5" s="35" t="str">
        <f>'Definition Categories'!A10</f>
        <v>P5 -</v>
      </c>
      <c r="I5" s="35" t="str">
        <f>'Definition Categories'!A11</f>
        <v>P6 -</v>
      </c>
      <c r="J5" s="35" t="str">
        <f>'Definition Categories'!A12</f>
        <v>P7 -</v>
      </c>
      <c r="K5" s="35" t="str">
        <f>'Definition Categories'!A13</f>
        <v>P8 -</v>
      </c>
      <c r="L5" s="35" t="str">
        <f>'Definition Categories'!A14</f>
        <v>P9 -</v>
      </c>
      <c r="M5" s="35" t="str">
        <f>'Definition Categories'!A15</f>
        <v>P10 -</v>
      </c>
      <c r="N5" s="36" t="s">
        <v>99</v>
      </c>
      <c r="P5" s="244" t="s">
        <v>100</v>
      </c>
      <c r="Q5" s="244"/>
      <c r="R5" s="244"/>
      <c r="S5" s="244"/>
      <c r="T5" s="244"/>
      <c r="U5" s="244"/>
      <c r="V5" s="244"/>
      <c r="W5" s="244"/>
      <c r="X5" s="244"/>
    </row>
    <row r="6" spans="1:24" ht="15.5" thickTop="1" thickBot="1" x14ac:dyDescent="0.4">
      <c r="A6" s="219" t="s">
        <v>63</v>
      </c>
      <c r="B6" s="238" t="s">
        <v>65</v>
      </c>
      <c r="C6" s="55" t="s">
        <v>101</v>
      </c>
      <c r="D6" s="28">
        <f>SUMIFS(Table3[Total Staff Cost charged to RHID],Table3[Partner],Overview!$D$5,Table3[Cost Category],Overview!$A$6,Table3[Year],Overview!$B$6)</f>
        <v>0</v>
      </c>
      <c r="E6" s="28">
        <f>SUMIFS(Table3[Total Staff Cost charged to RHID],Table3[Partner],Overview!$E$5,Table3[Cost Category],Overview!$A$6,Table3[Year],Overview!$B$6)</f>
        <v>0</v>
      </c>
      <c r="F6" s="28">
        <f>SUMIFS(Table3[Total Staff Cost charged to RHID],Table3[Partner],Overview!$F$5,Table3[Cost Category],Overview!$A$6,Table3[Year],Overview!$B$6)</f>
        <v>0</v>
      </c>
      <c r="G6" s="28">
        <f>SUMIFS(Table3[Total Staff Cost charged to RHID],Table3[Partner],Overview!$G$5,Table3[Cost Category],Overview!$A$6,Table3[Year],Overview!$B$6)</f>
        <v>0</v>
      </c>
      <c r="H6" s="28">
        <f>SUMIFS(Table3[Total Staff Cost charged to RHID],Table3[Partner],Overview!$H$5,Table3[Cost Category],Overview!$A$6,Table3[Year],Overview!$B$6)</f>
        <v>0</v>
      </c>
      <c r="I6" s="28">
        <f>SUMIFS(Table3[Total Staff Cost charged to RHID],Table3[Partner],Overview!$I$5,Table3[Cost Category],Overview!$A$6,Table3[Year],Overview!$B$6)</f>
        <v>0</v>
      </c>
      <c r="J6" s="28">
        <f>SUMIFS(Table3[Total Staff Cost charged to RHID],Table3[Partner],Overview!$J$5,Table3[Cost Category],Overview!$A$6,Table3[Year],Overview!$B$6)</f>
        <v>0</v>
      </c>
      <c r="K6" s="28">
        <f>SUMIFS(Table3[Total Staff Cost charged to RHID],Table3[Partner],Overview!$K$5,Table3[Cost Category],Overview!$A$6,Table3[Year],Overview!$B$6)</f>
        <v>0</v>
      </c>
      <c r="L6" s="28">
        <f>SUMIFS(Table3[Total Staff Cost charged to RHID],Table3[Partner],Overview!$L$5,Table3[Cost Category],Overview!$A$6,Table3[Year],Overview!$B$6)</f>
        <v>0</v>
      </c>
      <c r="M6" s="28">
        <f>SUMIFS(Table3[Total Staff Cost charged to RHID],Table3[Partner],Overview!$M$5,Table3[Cost Category],Overview!$A$6,Table3[Year],Overview!$B$6)</f>
        <v>0</v>
      </c>
      <c r="N6" s="29">
        <f>SUM(D6:M6)</f>
        <v>0</v>
      </c>
      <c r="P6" s="246" t="s">
        <v>102</v>
      </c>
      <c r="Q6" s="247"/>
      <c r="R6" s="247"/>
      <c r="S6" s="247"/>
      <c r="T6" s="247"/>
      <c r="U6" s="247"/>
      <c r="V6" s="247"/>
      <c r="W6" s="247"/>
      <c r="X6" s="248"/>
    </row>
    <row r="7" spans="1:24" ht="15" thickTop="1" x14ac:dyDescent="0.35">
      <c r="A7" s="220"/>
      <c r="B7" s="239"/>
      <c r="C7" s="27" t="s">
        <v>103</v>
      </c>
      <c r="D7" s="26">
        <f>SUMIFS(Table3[Partners contribution to Staff Cost],Table3[Partner],Overview!$D$5,Table3[Cost Category],Overview!$A$6,Table3[Year],Overview!$B$6)</f>
        <v>0</v>
      </c>
      <c r="E7" s="26">
        <f>SUMIFS(Table3[Partners contribution to Staff Cost],Table3[Partner],Overview!$E$5,Table3[Cost Category],Overview!$A$6,Table3[Year],Overview!$B$6)</f>
        <v>0</v>
      </c>
      <c r="F7" s="26">
        <f>SUMIFS(Table3[Partners contribution to Staff Cost],Table3[Partner],Overview!$F$5,Table3[Cost Category],Overview!$A$6,Table3[Year],Overview!$B$6)</f>
        <v>0</v>
      </c>
      <c r="G7" s="26">
        <f>SUMIFS(Table3[Partners contribution to Staff Cost],Table3[Partner],Overview!$G$5,Table3[Cost Category],Overview!$A$6,Table3[Year],Overview!$B$6)</f>
        <v>0</v>
      </c>
      <c r="H7" s="26">
        <f>SUMIFS(Table3[Partners contribution to Staff Cost],Table3[Partner],Overview!$H$5,Table3[Cost Category],Overview!$A$6,Table3[Year],Overview!$B$6)</f>
        <v>0</v>
      </c>
      <c r="I7" s="26">
        <f>SUMIFS(Table3[Partners contribution to Staff Cost],Table3[Partner],Overview!$I$5,Table3[Cost Category],Overview!$A$6,Table3[Year],Overview!$B$6)</f>
        <v>0</v>
      </c>
      <c r="J7" s="26">
        <f>SUMIFS(Table3[Partners contribution to Staff Cost],Table3[Partner],Overview!$J$5,Table3[Cost Category],Overview!$A$6,Table3[Year],Overview!$B$6)</f>
        <v>0</v>
      </c>
      <c r="K7" s="26">
        <f>SUMIFS(Table3[Partners contribution to Staff Cost],Table3[Partner],Overview!$K$5,Table3[Cost Category],Overview!$A$6,Table3[Year],Overview!$B$6)</f>
        <v>0</v>
      </c>
      <c r="L7" s="26">
        <f>SUMIFS(Table3[Partners contribution to Staff Cost],Table3[Partner],Overview!$L$5,Table3[Cost Category],Overview!$A$6,Table3[Year],Overview!$B$6)</f>
        <v>0</v>
      </c>
      <c r="M7" s="26">
        <f>SUMIFS(Table3[Partners contribution to Staff Cost],Table3[Partner],Overview!$M$5,Table3[Cost Category],Overview!$A$6,Table3[Year],Overview!$B$6)</f>
        <v>0</v>
      </c>
      <c r="N7" s="30">
        <f t="shared" ref="N7:N17" si="0">SUM(D7:M7)</f>
        <v>0</v>
      </c>
      <c r="P7" s="201" t="s">
        <v>104</v>
      </c>
      <c r="Q7" s="202"/>
      <c r="R7" s="202"/>
      <c r="S7" s="202"/>
      <c r="T7" s="202"/>
      <c r="U7" s="202"/>
      <c r="V7" s="202"/>
      <c r="W7" s="202"/>
      <c r="X7" s="203"/>
    </row>
    <row r="8" spans="1:24" ht="15" thickBot="1" x14ac:dyDescent="0.4">
      <c r="A8" s="220"/>
      <c r="B8" s="240"/>
      <c r="C8" s="44" t="s">
        <v>105</v>
      </c>
      <c r="D8" s="94">
        <f>SUMIFS(Table3[Total Staff cost],Table3[Partner],Overview!$D$5,Table3[Cost Category],Overview!$A$6,Table3[Year],Overview!$B$6)</f>
        <v>0</v>
      </c>
      <c r="E8" s="94">
        <f>SUMIFS(Table3[Total Staff cost],Table3[Partner],Overview!$E$5,Table3[Cost Category],Overview!$A$6,Table3[Year],Overview!$B$6)</f>
        <v>0</v>
      </c>
      <c r="F8" s="94">
        <f>SUMIFS(Table3[Total Staff cost],Table3[Partner],Overview!$F$5,Table3[Cost Category],Overview!$A$6,Table3[Year],Overview!$B$6)</f>
        <v>0</v>
      </c>
      <c r="G8" s="94">
        <f>SUMIFS(Table3[Total Staff cost],Table3[Partner],Overview!$G$5,Table3[Cost Category],Overview!$A$6,Table3[Year],Overview!$B$6)</f>
        <v>0</v>
      </c>
      <c r="H8" s="94">
        <f>SUMIFS(Table3[Total Staff cost],Table3[Partner],Overview!$H$5,Table3[Cost Category],Overview!$A$6,Table3[Year],Overview!$B$6)</f>
        <v>0</v>
      </c>
      <c r="I8" s="94">
        <f>SUMIFS(Table3[Total Staff cost],Table3[Partner],Overview!$I$5,Table3[Cost Category],Overview!$A$6,Table3[Year],Overview!$B$6)</f>
        <v>0</v>
      </c>
      <c r="J8" s="94">
        <f>SUMIFS(Table3[Total Staff cost],Table3[Partner],Overview!$J$5,Table3[Cost Category],Overview!$A$6,Table3[Year],Overview!$B$6)</f>
        <v>0</v>
      </c>
      <c r="K8" s="94">
        <f>SUMIFS(Table3[Total Staff cost],Table3[Partner],Overview!$K$5,Table3[Cost Category],Overview!$A$6,Table3[Year],Overview!$B$6)</f>
        <v>0</v>
      </c>
      <c r="L8" s="94">
        <f>SUMIFS(Table3[Total Staff cost],Table3[Partner],Overview!$L$5,Table3[Cost Category],Overview!$A$6,Table3[Year],Overview!$B$6)</f>
        <v>0</v>
      </c>
      <c r="M8" s="94">
        <f>SUMIFS(Table3[Total Staff cost],Table3[Partner],Overview!$M$5,Table3[Cost Category],Overview!$A$6,Table3[Year],Overview!$B$6)</f>
        <v>0</v>
      </c>
      <c r="N8" s="95">
        <f t="shared" si="0"/>
        <v>0</v>
      </c>
      <c r="P8" s="204"/>
      <c r="Q8" s="205"/>
      <c r="R8" s="205"/>
      <c r="S8" s="205"/>
      <c r="T8" s="205"/>
      <c r="U8" s="205"/>
      <c r="V8" s="205"/>
      <c r="W8" s="205"/>
      <c r="X8" s="206"/>
    </row>
    <row r="9" spans="1:24" ht="15.5" thickTop="1" thickBot="1" x14ac:dyDescent="0.4">
      <c r="A9" s="220"/>
      <c r="B9" s="241" t="s">
        <v>70</v>
      </c>
      <c r="C9" s="43" t="s">
        <v>101</v>
      </c>
      <c r="D9" s="37">
        <f>SUMIFS(Table3[Total Staff Cost charged to RHID],Table3[Partner],Overview!$D$5,Table3[Cost Category],Overview!$A$6,Table3[Year],Overview!$B$9)</f>
        <v>0</v>
      </c>
      <c r="E9" s="37">
        <f>SUMIFS(Table3[Total Staff Cost charged to RHID],Table3[Partner],Overview!$E$5,Table3[Cost Category],Overview!$A$6,Table3[Year],$B$9)</f>
        <v>0</v>
      </c>
      <c r="F9" s="37">
        <f>SUMIFS(Table3[Total Staff Cost charged to RHID],Table3[Partner],Overview!$F$5,Table3[Cost Category],Overview!$A$6,Table3[Year],Overview!$B$9)</f>
        <v>0</v>
      </c>
      <c r="G9" s="37">
        <f>SUMIFS(Table3[Total Staff Cost charged to RHID],Table3[Partner],Overview!$G$5,Table3[Cost Category],Overview!$A$6,Table3[Year],Overview!$B$9)</f>
        <v>0</v>
      </c>
      <c r="H9" s="37">
        <f>SUMIFS(Table3[Total Staff Cost charged to RHID],Table3[Partner],Overview!$H$5,Table3[Cost Category],Overview!$A$6,Table3[Year],Overview!$B$9)</f>
        <v>0</v>
      </c>
      <c r="I9" s="37">
        <f>SUMIFS(Table3[Total Staff Cost charged to RHID],Table3[Partner],Overview!$I$5,Table3[Cost Category],Overview!$A$6,Table3[Year],Overview!$B$9)</f>
        <v>0</v>
      </c>
      <c r="J9" s="37">
        <f>SUMIFS(Table3[Total Staff Cost charged to RHID],Table3[Partner],Overview!$J$5,Table3[Cost Category],Overview!$A$6,Table3[Year],Overview!$B$9)</f>
        <v>0</v>
      </c>
      <c r="K9" s="37">
        <f>SUMIFS(Table3[Total Staff Cost charged to RHID],Table3[Partner],Overview!$K$5,Table3[Cost Category],Overview!$A$6,Table3[Year],Overview!$B$9)</f>
        <v>0</v>
      </c>
      <c r="L9" s="37">
        <f>SUMIFS(Table3[Total Staff Cost charged to RHID],Table3[Partner],Overview!$L$5,Table3[Cost Category],Overview!$A$6,Table3[Year],Overview!$B$9)</f>
        <v>0</v>
      </c>
      <c r="M9" s="37">
        <f>SUMIFS(Table3[Total Staff Cost charged to RHID],Table3[Partner],Overview!$M$5,Table3[Cost Category],Overview!$A$6,Table3[Year],Overview!$B$9)</f>
        <v>0</v>
      </c>
      <c r="N9" s="38">
        <f t="shared" si="0"/>
        <v>0</v>
      </c>
      <c r="P9" s="249" t="s">
        <v>106</v>
      </c>
      <c r="Q9" s="250"/>
      <c r="R9" s="250"/>
      <c r="S9" s="250"/>
      <c r="T9" s="250"/>
      <c r="U9" s="250"/>
      <c r="V9" s="250"/>
      <c r="W9" s="250"/>
      <c r="X9" s="251"/>
    </row>
    <row r="10" spans="1:24" ht="15" customHeight="1" thickTop="1" x14ac:dyDescent="0.35">
      <c r="A10" s="220"/>
      <c r="B10" s="239"/>
      <c r="C10" s="27" t="s">
        <v>103</v>
      </c>
      <c r="D10" s="26">
        <f>SUMIFS(Table3[Partners contribution to Staff Cost],Table3[Partner],Overview!$D$5,Table3[Cost Category],Overview!$A$6,Table3[Year],Overview!$B$9)</f>
        <v>0</v>
      </c>
      <c r="E10" s="26">
        <f>SUMIFS(Table3[Partners contribution to Staff Cost],Table3[Partner],Overview!$E$5,Table3[Cost Category],Overview!$A$6,Table3[Year],$B$9)</f>
        <v>0</v>
      </c>
      <c r="F10" s="26">
        <f>SUMIFS(Table3[Partners contribution to Staff Cost],Table3[Partner],Overview!$F$5,Table3[Cost Category],Overview!$A$6,Table3[Year],Overview!$B$9)</f>
        <v>0</v>
      </c>
      <c r="G10" s="26">
        <f>SUMIFS(Table3[Partners contribution to Staff Cost],Table3[Partner],Overview!$G$5,Table3[Cost Category],Overview!$A$6,Table3[Year],Overview!$B$9)</f>
        <v>0</v>
      </c>
      <c r="H10" s="26">
        <f>SUMIFS(Table3[Partners contribution to Staff Cost],Table3[Partner],Overview!$H$5,Table3[Cost Category],Overview!$A$6,Table3[Year],Overview!$B$9)</f>
        <v>0</v>
      </c>
      <c r="I10" s="26">
        <f>SUMIFS(Table3[Partners contribution to Staff Cost],Table3[Partner],Overview!$I$5,Table3[Cost Category],Overview!$A$6,Table3[Year],Overview!$B$9)</f>
        <v>0</v>
      </c>
      <c r="J10" s="26">
        <f>SUMIFS(Table3[Partners contribution to Staff Cost],Table3[Partner],Overview!$J$5,Table3[Cost Category],Overview!$A$6,Table3[Year],Overview!$B$9)</f>
        <v>0</v>
      </c>
      <c r="K10" s="26">
        <f>SUMIFS(Table3[Partners contribution to Staff Cost],Table3[Partner],Overview!$K$5,Table3[Cost Category],Overview!$A$6,Table3[Year],Overview!$B$9)</f>
        <v>0</v>
      </c>
      <c r="L10" s="26">
        <f>SUMIFS(Table3[Partners contribution to Staff Cost],Table3[Partner],Overview!$L$5,Table3[Cost Category],Overview!$A$6,Table3[Year],Overview!$B$9)</f>
        <v>0</v>
      </c>
      <c r="M10" s="26">
        <f>SUMIFS(Table3[Partners contribution to Staff Cost],Table3[Partner],Overview!$M$5,Table3[Cost Category],Overview!$A$6,Table3[Year],Overview!$B$9)</f>
        <v>0</v>
      </c>
      <c r="N10" s="30">
        <f t="shared" si="0"/>
        <v>0</v>
      </c>
      <c r="P10" s="208" t="s">
        <v>107</v>
      </c>
      <c r="Q10" s="209"/>
      <c r="R10" s="209"/>
      <c r="S10" s="209"/>
      <c r="T10" s="209"/>
      <c r="U10" s="209"/>
      <c r="V10" s="209"/>
      <c r="W10" s="209"/>
      <c r="X10" s="210"/>
    </row>
    <row r="11" spans="1:24" x14ac:dyDescent="0.35">
      <c r="A11" s="220"/>
      <c r="B11" s="240"/>
      <c r="C11" s="56" t="s">
        <v>105</v>
      </c>
      <c r="D11" s="94">
        <f>SUMIFS(Table3[Total Staff cost],Table3[Partner],Overview!$D$5,Table3[Cost Category],Overview!$A$6,Table3[Year],Overview!$B$9)</f>
        <v>0</v>
      </c>
      <c r="E11" s="94">
        <f>SUMIFS(Table3[Total Staff cost],Table3[Partner],Overview!$E$5,Table3[Cost Category],Overview!$A$6,Table3[Year],Overview!$B$9)</f>
        <v>0</v>
      </c>
      <c r="F11" s="94">
        <f>SUMIFS(Table3[Total Staff cost],Table3[Partner],Overview!$F$5,Table3[Cost Category],Overview!$A$6,Table3[Year],Overview!$B$9)</f>
        <v>0</v>
      </c>
      <c r="G11" s="94">
        <f>SUMIFS(Table3[Total Staff cost],Table3[Partner],Overview!$G$5,Table3[Cost Category],Overview!$A$6,Table3[Year],Overview!$B$9)</f>
        <v>0</v>
      </c>
      <c r="H11" s="94">
        <f>SUMIFS(Table3[Total Staff cost],Table3[Partner],Overview!$H$5,Table3[Cost Category],Overview!$A$6,Table3[Year],Overview!$B$9)</f>
        <v>0</v>
      </c>
      <c r="I11" s="94">
        <f>SUMIFS(Table3[Total Staff cost],Table3[Partner],Overview!$I$5,Table3[Cost Category],Overview!$A$6,Table3[Year],Overview!$B$9)</f>
        <v>0</v>
      </c>
      <c r="J11" s="94">
        <f>SUMIFS(Table3[Total Staff cost],Table3[Partner],Overview!$J$5,Table3[Cost Category],Overview!$A$6,Table3[Year],Overview!$B$9)</f>
        <v>0</v>
      </c>
      <c r="K11" s="94">
        <f>SUMIFS(Table3[Total Staff cost],Table3[Partner],Overview!$K$5,Table3[Cost Category],Overview!$A$6,Table3[Year],Overview!$B$9)</f>
        <v>0</v>
      </c>
      <c r="L11" s="94">
        <f>SUMIFS(Table3[Total Staff cost],Table3[Partner],Overview!$L$5,Table3[Cost Category],Overview!$A$6,Table3[Year],Overview!$B$9)</f>
        <v>0</v>
      </c>
      <c r="M11" s="94">
        <f>SUMIFS(Table3[Total Staff cost],Table3[Partner],Overview!$M$5,Table3[Cost Category],Overview!$A$6,Table3[Year],Overview!$B$9)</f>
        <v>0</v>
      </c>
      <c r="N11" s="95">
        <f t="shared" si="0"/>
        <v>0</v>
      </c>
      <c r="P11" s="211"/>
      <c r="Q11" s="212"/>
      <c r="R11" s="212"/>
      <c r="S11" s="212"/>
      <c r="T11" s="212"/>
      <c r="U11" s="212"/>
      <c r="V11" s="212"/>
      <c r="W11" s="212"/>
      <c r="X11" s="213"/>
    </row>
    <row r="12" spans="1:24" x14ac:dyDescent="0.35">
      <c r="A12" s="220"/>
      <c r="B12" s="241" t="s">
        <v>74</v>
      </c>
      <c r="C12" s="43" t="s">
        <v>101</v>
      </c>
      <c r="D12" s="37">
        <f>SUMIFS(Table3[Total Staff Cost charged to RHID],Table3[Partner],Overview!$D$5,Table3[Cost Category],Overview!$A$6,Table3[Year],Overview!$B$12)</f>
        <v>0</v>
      </c>
      <c r="E12" s="37">
        <f>SUMIFS(Table3[Total Staff Cost charged to RHID],Table3[Partner],Overview!$E$5,Table3[Cost Category],Overview!$A$6,Table3[Year],$B$12)</f>
        <v>0</v>
      </c>
      <c r="F12" s="37">
        <f>SUMIFS(Table3[Total Staff Cost charged to RHID],Table3[Partner],Overview!$F$5,Table3[Cost Category],Overview!$A$6,Table3[Year],Overview!$B$12)</f>
        <v>0</v>
      </c>
      <c r="G12" s="37">
        <f>SUMIFS(Table3[Total Staff Cost charged to RHID],Table3[Partner],Overview!$G$5,Table3[Cost Category],Overview!$A$6,Table3[Year],Overview!$B$12)</f>
        <v>0</v>
      </c>
      <c r="H12" s="37">
        <f>SUMIFS(Table3[Total Staff Cost charged to RHID],Table3[Partner],Overview!$H$5,Table3[Cost Category],Overview!$A$6,Table3[Year],Overview!$B$12)</f>
        <v>0</v>
      </c>
      <c r="I12" s="37">
        <f>SUMIFS(Table3[Total Staff Cost charged to RHID],Table3[Partner],Overview!$I$5,Table3[Cost Category],Overview!$A$6,Table3[Year],Overview!$B$12)</f>
        <v>0</v>
      </c>
      <c r="J12" s="37">
        <f>SUMIFS(Table3[Total Staff Cost charged to RHID],Table3[Partner],Overview!$J$5,Table3[Cost Category],Overview!$A$6,Table3[Year],Overview!$B$12)</f>
        <v>0</v>
      </c>
      <c r="K12" s="37">
        <f>SUMIFS(Table3[Total Staff Cost charged to RHID],Table3[Partner],Overview!$K$5,Table3[Cost Category],Overview!$A$6,Table3[Year],Overview!$B$12)</f>
        <v>0</v>
      </c>
      <c r="L12" s="37">
        <f>SUMIFS(Table3[Total Staff Cost charged to RHID],Table3[Partner],Overview!$L$5,Table3[Cost Category],Overview!$A$6,Table3[Year],Overview!$B$12)</f>
        <v>0</v>
      </c>
      <c r="M12" s="37">
        <f>SUMIFS(Table3[Total Staff Cost charged to RHID],Table3[Partner],Overview!$M$5,Table3[Cost Category],Overview!$A$6,Table3[Year],Overview!$B$12)</f>
        <v>0</v>
      </c>
      <c r="N12" s="38">
        <f t="shared" si="0"/>
        <v>0</v>
      </c>
      <c r="P12" s="211"/>
      <c r="Q12" s="212"/>
      <c r="R12" s="212"/>
      <c r="S12" s="212"/>
      <c r="T12" s="212"/>
      <c r="U12" s="212"/>
      <c r="V12" s="212"/>
      <c r="W12" s="212"/>
      <c r="X12" s="213"/>
    </row>
    <row r="13" spans="1:24" x14ac:dyDescent="0.35">
      <c r="A13" s="220"/>
      <c r="B13" s="239"/>
      <c r="C13" s="27" t="s">
        <v>103</v>
      </c>
      <c r="D13" s="26">
        <f>SUMIFS(Table3[Partners contribution to Staff Cost],Table3[Partner],Overview!$D$5,Table3[Cost Category],Overview!$A$6,Table3[Year],Overview!$B$12)</f>
        <v>0</v>
      </c>
      <c r="E13" s="26">
        <f>SUMIFS(Table3[Partners contribution to Staff Cost],Table3[Partner],Overview!$E$5,Table3[Cost Category],Overview!$A$6,Table3[Year],$B$12)</f>
        <v>0</v>
      </c>
      <c r="F13" s="26">
        <f>SUMIFS(Table3[Partners contribution to Staff Cost],Table3[Partner],Overview!$F$5,Table3[Cost Category],Overview!$A$6,Table3[Year],Overview!$B$12)</f>
        <v>0</v>
      </c>
      <c r="G13" s="26">
        <f>SUMIFS(Table3[Partners contribution to Staff Cost],Table3[Partner],Overview!$G$5,Table3[Cost Category],Overview!$A$6,Table3[Year],Overview!$B$12)</f>
        <v>0</v>
      </c>
      <c r="H13" s="26">
        <f>SUMIFS(Table3[Partners contribution to Staff Cost],Table3[Partner],Overview!$H$5,Table3[Cost Category],Overview!$A$6,Table3[Year],Overview!$B$12)</f>
        <v>0</v>
      </c>
      <c r="I13" s="26">
        <f>SUMIFS(Table3[Partners contribution to Staff Cost],Table3[Partner],Overview!$I$5,Table3[Cost Category],Overview!$A$6,Table3[Year],Overview!$B$12)</f>
        <v>0</v>
      </c>
      <c r="J13" s="26">
        <f>SUMIFS(Table3[Partners contribution to Staff Cost],Table3[Partner],Overview!$J$5,Table3[Cost Category],Overview!$A$6,Table3[Year],Overview!$B$12)</f>
        <v>0</v>
      </c>
      <c r="K13" s="26">
        <f>SUMIFS(Table3[Partners contribution to Staff Cost],Table3[Partner],Overview!$K$5,Table3[Cost Category],Overview!$A$6,Table3[Year],Overview!$B$12)</f>
        <v>0</v>
      </c>
      <c r="L13" s="26">
        <f>SUMIFS(Table3[Partners contribution to Staff Cost],Table3[Partner],Overview!$L$5,Table3[Cost Category],Overview!$A$6,Table3[Year],Overview!$B$12)</f>
        <v>0</v>
      </c>
      <c r="M13" s="26">
        <f>SUMIFS(Table3[Partners contribution to Staff Cost],Table3[Partner],Overview!$M$5,Table3[Cost Category],Overview!$A$6,Table3[Year],Overview!$B$12)</f>
        <v>0</v>
      </c>
      <c r="N13" s="30">
        <f t="shared" si="0"/>
        <v>0</v>
      </c>
      <c r="P13" s="211"/>
      <c r="Q13" s="212"/>
      <c r="R13" s="212"/>
      <c r="S13" s="212"/>
      <c r="T13" s="212"/>
      <c r="U13" s="212"/>
      <c r="V13" s="212"/>
      <c r="W13" s="212"/>
      <c r="X13" s="213"/>
    </row>
    <row r="14" spans="1:24" x14ac:dyDescent="0.35">
      <c r="A14" s="220"/>
      <c r="B14" s="240"/>
      <c r="C14" s="44" t="s">
        <v>105</v>
      </c>
      <c r="D14" s="94">
        <f>SUMIFS(Table3[Total Staff cost],Table3[Partner],Overview!$D$5,Table3[Cost Category],Overview!$A$6,Table3[Year],Overview!$B$12)</f>
        <v>0</v>
      </c>
      <c r="E14" s="94">
        <f>SUMIFS(Table3[Total Staff cost],Table3[Partner],Overview!$E$5,Table3[Cost Category],Overview!$A$6,Table3[Year],Overview!$B$12)</f>
        <v>0</v>
      </c>
      <c r="F14" s="94">
        <f>SUMIFS(Table3[Total Staff cost],Table3[Partner],Overview!$F$5,Table3[Cost Category],Overview!$A$6,Table3[Year],Overview!$B$12)</f>
        <v>0</v>
      </c>
      <c r="G14" s="94">
        <f>SUMIFS(Table3[Total Staff cost],Table3[Partner],Overview!$G$5,Table3[Cost Category],Overview!$A$6,Table3[Year],Overview!$B$12)</f>
        <v>0</v>
      </c>
      <c r="H14" s="94">
        <f>SUMIFS(Table3[Total Staff cost],Table3[Partner],Overview!$H$5,Table3[Cost Category],Overview!$A$6,Table3[Year],Overview!$B$12)</f>
        <v>0</v>
      </c>
      <c r="I14" s="94">
        <f>SUMIFS(Table3[Total Staff cost],Table3[Partner],Overview!$I$5,Table3[Cost Category],Overview!$A$6,Table3[Year],Overview!$B$12)</f>
        <v>0</v>
      </c>
      <c r="J14" s="94">
        <f>SUMIFS(Table3[Total Staff cost],Table3[Partner],Overview!$J$5,Table3[Cost Category],Overview!$A$6,Table3[Year],Overview!$B$12)</f>
        <v>0</v>
      </c>
      <c r="K14" s="94">
        <f>SUMIFS(Table3[Total Staff cost],Table3[Partner],Overview!$K$5,Table3[Cost Category],Overview!$A$6,Table3[Year],Overview!$B$12)</f>
        <v>0</v>
      </c>
      <c r="L14" s="94">
        <f>SUMIFS(Table3[Total Staff cost],Table3[Partner],Overview!$L$5,Table3[Cost Category],Overview!$A$6,Table3[Year],Overview!$B$12)</f>
        <v>0</v>
      </c>
      <c r="M14" s="94">
        <f>SUMIFS(Table3[Total Staff cost],Table3[Partner],Overview!$M$5,Table3[Cost Category],Overview!$A$6,Table3[Year],Overview!$B$12)</f>
        <v>0</v>
      </c>
      <c r="N14" s="95">
        <f t="shared" si="0"/>
        <v>0</v>
      </c>
      <c r="P14" s="211"/>
      <c r="Q14" s="212"/>
      <c r="R14" s="212"/>
      <c r="S14" s="212"/>
      <c r="T14" s="212"/>
      <c r="U14" s="212"/>
      <c r="V14" s="212"/>
      <c r="W14" s="212"/>
      <c r="X14" s="213"/>
    </row>
    <row r="15" spans="1:24" ht="15" thickBot="1" x14ac:dyDescent="0.4">
      <c r="A15" s="220"/>
      <c r="B15" s="242" t="s">
        <v>78</v>
      </c>
      <c r="C15" s="43" t="s">
        <v>101</v>
      </c>
      <c r="D15" s="37">
        <f>SUMIFS(Table3[Total Staff Cost charged to RHID],Table3[Partner],Overview!$D$5,Table3[Cost Category],Overview!$A$6,Table3[Year],Overview!$B$15)</f>
        <v>0</v>
      </c>
      <c r="E15" s="37">
        <f>SUMIFS(Table3[Total Staff Cost charged to RHID],Table3[Partner],Overview!$E$5,Table3[Cost Category],Overview!$A$6,Table3[Year],$B$15)</f>
        <v>0</v>
      </c>
      <c r="F15" s="37">
        <f>SUMIFS(Table3[Total Staff Cost charged to RHID],Table3[Partner],Overview!$F$5,Table3[Cost Category],Overview!$A$6,Table3[Year],Overview!$B$15)</f>
        <v>0</v>
      </c>
      <c r="G15" s="37">
        <f>SUMIFS(Table3[Total Staff Cost charged to RHID],Table3[Partner],Overview!$G$5,Table3[Cost Category],Overview!$A$6,Table3[Year],Overview!$B$15)</f>
        <v>0</v>
      </c>
      <c r="H15" s="37">
        <f>SUMIFS(Table3[Total Staff Cost charged to RHID],Table3[Partner],Overview!$H$5,Table3[Cost Category],Overview!$A$6,Table3[Year],Overview!$B$15)</f>
        <v>0</v>
      </c>
      <c r="I15" s="37">
        <f>SUMIFS(Table3[Total Staff Cost charged to RHID],Table3[Partner],Overview!$I$5,Table3[Cost Category],Overview!$A$6,Table3[Year],Overview!$B$15)</f>
        <v>0</v>
      </c>
      <c r="J15" s="37">
        <f>SUMIFS(Table3[Total Staff Cost charged to RHID],Table3[Partner],Overview!$J$5,Table3[Cost Category],Overview!$A$6,Table3[Year],Overview!$B$15)</f>
        <v>0</v>
      </c>
      <c r="K15" s="37">
        <f>SUMIFS(Table3[Total Staff Cost charged to RHID],Table3[Partner],Overview!$K$5,Table3[Cost Category],Overview!$A$6,Table3[Year],Overview!$B$15)</f>
        <v>0</v>
      </c>
      <c r="L15" s="37">
        <f>SUMIFS(Table3[Total Staff Cost charged to RHID],Table3[Partner],Overview!$L$5,Table3[Cost Category],Overview!$A$6,Table3[Year],Overview!$B$15)</f>
        <v>0</v>
      </c>
      <c r="M15" s="37">
        <f>SUMIFS(Table3[Total Staff Cost charged to RHID],Table3[Partner],Overview!$M$5,Table3[Cost Category],Overview!$A$6,Table3[Year],Overview!$B$15)</f>
        <v>0</v>
      </c>
      <c r="N15" s="38">
        <f t="shared" si="0"/>
        <v>0</v>
      </c>
      <c r="P15" s="214"/>
      <c r="Q15" s="215"/>
      <c r="R15" s="215"/>
      <c r="S15" s="215"/>
      <c r="T15" s="215"/>
      <c r="U15" s="215"/>
      <c r="V15" s="215"/>
      <c r="W15" s="215"/>
      <c r="X15" s="216"/>
    </row>
    <row r="16" spans="1:24" ht="15" thickTop="1" x14ac:dyDescent="0.35">
      <c r="A16" s="220"/>
      <c r="B16" s="242"/>
      <c r="C16" s="27" t="s">
        <v>103</v>
      </c>
      <c r="D16" s="26">
        <f>SUMIFS(Table3[Partners contribution to Staff Cost],Table3[Partner],Overview!$D$5,Table3[Cost Category],Overview!$A$6,Table3[Year],Overview!$B$15)</f>
        <v>0</v>
      </c>
      <c r="E16" s="26">
        <f>SUMIFS(Table3[Partners contribution to Staff Cost],Table3[Partner],Overview!$E$5,Table3[Cost Category],Overview!$A$6,Table3[Year],$B$15)</f>
        <v>0</v>
      </c>
      <c r="F16" s="26">
        <f>SUMIFS(Table3[Partners contribution to Staff Cost],Table3[Partner],Overview!$F$5,Table3[Cost Category],Overview!$A$6,Table3[Year],Overview!$B$15)</f>
        <v>0</v>
      </c>
      <c r="G16" s="26">
        <f>SUMIFS(Table3[Partners contribution to Staff Cost],Table3[Partner],Overview!$G$5,Table3[Cost Category],Overview!$A$6,Table3[Year],Overview!$B$15)</f>
        <v>0</v>
      </c>
      <c r="H16" s="26">
        <f>SUMIFS(Table3[Partners contribution to Staff Cost],Table3[Partner],Overview!$H$5,Table3[Cost Category],Overview!$A$6,Table3[Year],Overview!$B$15)</f>
        <v>0</v>
      </c>
      <c r="I16" s="26">
        <f>SUMIFS(Table3[Partners contribution to Staff Cost],Table3[Partner],Overview!$I$5,Table3[Cost Category],Overview!$A$6,Table3[Year],Overview!$B$15)</f>
        <v>0</v>
      </c>
      <c r="J16" s="26">
        <f>SUMIFS(Table3[Partners contribution to Staff Cost],Table3[Partner],Overview!$J$5,Table3[Cost Category],Overview!$A$6,Table3[Year],Overview!$B$15)</f>
        <v>0</v>
      </c>
      <c r="K16" s="26">
        <f>SUMIFS(Table3[Partners contribution to Staff Cost],Table3[Partner],Overview!$K$5,Table3[Cost Category],Overview!$A$6,Table3[Year],Overview!$B$15)</f>
        <v>0</v>
      </c>
      <c r="L16" s="26">
        <f>SUMIFS(Table3[Partners contribution to Staff Cost],Table3[Partner],Overview!$L$5,Table3[Cost Category],Overview!$A$6,Table3[Year],Overview!$B$15)</f>
        <v>0</v>
      </c>
      <c r="M16" s="26">
        <f>SUMIFS(Table3[Partners contribution to Staff Cost],Table3[Partner],Overview!$M$5,Table3[Cost Category],Overview!$A$6,Table3[Year],Overview!$B$15)</f>
        <v>0</v>
      </c>
      <c r="N16" s="30">
        <f t="shared" si="0"/>
        <v>0</v>
      </c>
      <c r="P16" s="245"/>
      <c r="Q16" s="245"/>
      <c r="R16" s="245"/>
      <c r="S16" s="245"/>
      <c r="T16" s="245"/>
      <c r="U16" s="245"/>
      <c r="V16" s="245"/>
      <c r="W16" s="245"/>
      <c r="X16" s="245"/>
    </row>
    <row r="17" spans="1:24" x14ac:dyDescent="0.35">
      <c r="A17" s="221"/>
      <c r="B17" s="243"/>
      <c r="C17" s="44" t="s">
        <v>105</v>
      </c>
      <c r="D17" s="94">
        <f>SUMIFS(Table3[Total Staff cost],Table3[Partner],Overview!$D$5,Table3[Cost Category],Overview!$A$6,Table3[Year],Overview!$B$15)</f>
        <v>0</v>
      </c>
      <c r="E17" s="94">
        <f>SUMIFS(Table3[Total Staff cost],Table3[Partner],Overview!$E$5,Table3[Cost Category],Overview!$A$6,Table3[Year],Overview!$B$15)</f>
        <v>0</v>
      </c>
      <c r="F17" s="94">
        <f>SUMIFS(Table3[Total Staff cost],Table3[Partner],Overview!$F$5,Table3[Cost Category],Overview!$A$6,Table3[Year],Overview!$B$15)</f>
        <v>0</v>
      </c>
      <c r="G17" s="94">
        <f>SUMIFS(Table3[Total Staff cost],Table3[Partner],Overview!$G$5,Table3[Cost Category],Overview!$A$6,Table3[Year],Overview!$B$15)</f>
        <v>0</v>
      </c>
      <c r="H17" s="94">
        <f>SUMIFS(Table3[Total Staff cost],Table3[Partner],Overview!$H$5,Table3[Cost Category],Overview!$A$6,Table3[Year],Overview!$B$15)</f>
        <v>0</v>
      </c>
      <c r="I17" s="94">
        <f>SUMIFS(Table3[Total Staff cost],Table3[Partner],Overview!$I$5,Table3[Cost Category],Overview!$A$6,Table3[Year],Overview!$B$15)</f>
        <v>0</v>
      </c>
      <c r="J17" s="94">
        <f>SUMIFS(Table3[Total Staff cost],Table3[Partner],Overview!$J$5,Table3[Cost Category],Overview!$A$6,Table3[Year],Overview!$B$15)</f>
        <v>0</v>
      </c>
      <c r="K17" s="94">
        <f>SUMIFS(Table3[Total Staff cost],Table3[Partner],Overview!$K$5,Table3[Cost Category],Overview!$A$6,Table3[Year],Overview!$B$15)</f>
        <v>0</v>
      </c>
      <c r="L17" s="94">
        <f>SUMIFS(Table3[Total Staff cost],Table3[Partner],Overview!$L$5,Table3[Cost Category],Overview!$A$6,Table3[Year],Overview!$B$15)</f>
        <v>0</v>
      </c>
      <c r="M17" s="94">
        <f>SUMIFS(Table3[Total Staff cost],Table3[Partner],Overview!$M$5,Table3[Cost Category],Overview!$A$6,Table3[Year],Overview!$B$15)</f>
        <v>0</v>
      </c>
      <c r="N17" s="95">
        <f t="shared" si="0"/>
        <v>0</v>
      </c>
      <c r="P17" s="207"/>
      <c r="Q17" s="207"/>
      <c r="R17" s="207"/>
      <c r="S17" s="207"/>
      <c r="T17" s="207"/>
      <c r="U17" s="207"/>
      <c r="V17" s="207"/>
      <c r="W17" s="207"/>
      <c r="X17" s="207"/>
    </row>
    <row r="18" spans="1:24" x14ac:dyDescent="0.35">
      <c r="A18" s="217" t="s">
        <v>108</v>
      </c>
      <c r="B18" s="218"/>
      <c r="C18" s="31" t="s">
        <v>101</v>
      </c>
      <c r="D18" s="64">
        <f t="shared" ref="D18:M18" si="1">ROUNDUP(SUM(D6,D9,D12,D15),-3)</f>
        <v>0</v>
      </c>
      <c r="E18" s="64">
        <f t="shared" si="1"/>
        <v>0</v>
      </c>
      <c r="F18" s="64">
        <f t="shared" si="1"/>
        <v>0</v>
      </c>
      <c r="G18" s="64">
        <f t="shared" si="1"/>
        <v>0</v>
      </c>
      <c r="H18" s="64">
        <f t="shared" si="1"/>
        <v>0</v>
      </c>
      <c r="I18" s="64">
        <f t="shared" si="1"/>
        <v>0</v>
      </c>
      <c r="J18" s="64">
        <f t="shared" si="1"/>
        <v>0</v>
      </c>
      <c r="K18" s="64">
        <f t="shared" si="1"/>
        <v>0</v>
      </c>
      <c r="L18" s="64">
        <f t="shared" si="1"/>
        <v>0</v>
      </c>
      <c r="M18" s="64">
        <f t="shared" si="1"/>
        <v>0</v>
      </c>
      <c r="N18" s="66">
        <f>SUM(D18:M18)</f>
        <v>0</v>
      </c>
      <c r="P18" s="207"/>
      <c r="Q18" s="207"/>
      <c r="R18" s="207"/>
      <c r="S18" s="207"/>
      <c r="T18" s="207"/>
      <c r="U18" s="207"/>
      <c r="V18" s="207"/>
      <c r="W18" s="207"/>
      <c r="X18" s="207"/>
    </row>
    <row r="19" spans="1:24" hidden="1" x14ac:dyDescent="0.35">
      <c r="A19" s="217"/>
      <c r="B19" s="218"/>
      <c r="C19" s="159" t="s">
        <v>144</v>
      </c>
      <c r="D19" s="64">
        <f>ROUNDUP((SUMIFS(Table3[Total Staff Cost charged to RHID],Table3[Partner],Overview!D$5,Table3[Cost Category],Overview!$A$6)),-3)</f>
        <v>0</v>
      </c>
      <c r="E19" s="64">
        <f>ROUNDUP((SUMIFS(Table3[Total Staff Cost charged to RHID],Table3[Partner],Overview!E$5,Table3[Cost Category],Overview!$A$6)),-3)</f>
        <v>0</v>
      </c>
      <c r="F19" s="64">
        <f>ROUNDUP((SUMIFS(Table3[Total Staff Cost charged to RHID],Table3[Partner],Overview!F$5,Table3[Cost Category],Overview!$A$6)),-3)</f>
        <v>0</v>
      </c>
      <c r="G19" s="64">
        <f>ROUNDUP((SUMIFS(Table3[Total Staff Cost charged to RHID],Table3[Partner],Overview!G$5,Table3[Cost Category],Overview!$A$6)),-3)</f>
        <v>0</v>
      </c>
      <c r="H19" s="64">
        <f>ROUNDUP((SUMIFS(Table3[Total Staff Cost charged to RHID],Table3[Partner],Overview!H$5,Table3[Cost Category],Overview!$A$6)),-3)</f>
        <v>0</v>
      </c>
      <c r="I19" s="64">
        <f>ROUNDUP((SUMIFS(Table3[Total Staff Cost charged to RHID],Table3[Partner],Overview!I$5,Table3[Cost Category],Overview!$A$6)),-3)</f>
        <v>0</v>
      </c>
      <c r="J19" s="64">
        <f>ROUNDUP((SUMIFS(Table3[Total Staff Cost charged to RHID],Table3[Partner],Overview!J$5,Table3[Cost Category],Overview!$A$6)),-3)</f>
        <v>0</v>
      </c>
      <c r="K19" s="64">
        <f>ROUNDUP((SUMIFS(Table3[Total Staff Cost charged to RHID],Table3[Partner],Overview!K$5,Table3[Cost Category],Overview!$A$6)),-3)</f>
        <v>0</v>
      </c>
      <c r="L19" s="64">
        <f>ROUNDUP((SUMIFS(Table3[Total Staff Cost charged to RHID],Table3[Partner],Overview!L$5,Table3[Cost Category],Overview!$A$6)),-3)</f>
        <v>0</v>
      </c>
      <c r="M19" s="64">
        <f>ROUNDUP((SUMIFS(Table3[Total Staff Cost charged to RHID],Table3[Partner],Overview!M$5,Table3[Cost Category],Overview!$A$6)),-3)</f>
        <v>0</v>
      </c>
      <c r="N19" s="66"/>
      <c r="P19" s="158"/>
      <c r="Q19" s="158"/>
      <c r="R19" s="158"/>
      <c r="S19" s="158"/>
      <c r="T19" s="158"/>
      <c r="U19" s="158"/>
      <c r="V19" s="158"/>
      <c r="W19" s="158"/>
      <c r="X19" s="158"/>
    </row>
    <row r="20" spans="1:24" x14ac:dyDescent="0.35">
      <c r="A20" s="217"/>
      <c r="B20" s="218"/>
      <c r="C20" s="31" t="s">
        <v>103</v>
      </c>
      <c r="D20" s="64">
        <f>ROUNDUP(SUM(D7,D10,D13,D16),-3)</f>
        <v>0</v>
      </c>
      <c r="E20" s="64">
        <f>ROUNDUP(SUM(E7,E10,E13,E16),-3)</f>
        <v>0</v>
      </c>
      <c r="F20" s="64">
        <f>ROUNDUP(SUM(F7,F10,F13,F16),-3)</f>
        <v>0</v>
      </c>
      <c r="G20" s="64">
        <f>ROUNDUP(SUM(G7,G10,G13,G16),-3)</f>
        <v>0</v>
      </c>
      <c r="H20" s="64">
        <f t="shared" ref="H20:M20" si="2">ROUNDUP(SUM(H7,H10,H13,H16),-3)</f>
        <v>0</v>
      </c>
      <c r="I20" s="64">
        <f t="shared" si="2"/>
        <v>0</v>
      </c>
      <c r="J20" s="64">
        <f t="shared" si="2"/>
        <v>0</v>
      </c>
      <c r="K20" s="64">
        <f t="shared" si="2"/>
        <v>0</v>
      </c>
      <c r="L20" s="64">
        <f t="shared" si="2"/>
        <v>0</v>
      </c>
      <c r="M20" s="64">
        <f t="shared" si="2"/>
        <v>0</v>
      </c>
      <c r="N20" s="66">
        <f>SUM(D20:M20)</f>
        <v>0</v>
      </c>
      <c r="P20" s="252"/>
      <c r="Q20" s="252"/>
      <c r="R20" s="252"/>
      <c r="S20" s="252"/>
      <c r="T20" s="252"/>
      <c r="U20" s="252"/>
      <c r="V20" s="252"/>
      <c r="W20" s="252"/>
      <c r="X20" s="252"/>
    </row>
    <row r="21" spans="1:24" hidden="1" x14ac:dyDescent="0.35">
      <c r="A21" s="217"/>
      <c r="B21" s="218"/>
      <c r="C21" s="159" t="s">
        <v>144</v>
      </c>
      <c r="D21" s="64">
        <f>ROUNDUP((SUMIFS(Table3[Partners contribution to Staff Cost],Table3[Partner],Overview!D$5,Table3[Cost Category],Overview!$A$6)),-3)</f>
        <v>0</v>
      </c>
      <c r="E21" s="64">
        <f>ROUNDUP((SUMIFS(Table3[Partners contribution to Staff Cost],Table3[Partner],Overview!E$5,Table3[Cost Category],Overview!$A$6)),-3)</f>
        <v>0</v>
      </c>
      <c r="F21" s="64">
        <f>ROUNDUP((SUMIFS(Table3[Partners contribution to Staff Cost],Table3[Partner],Overview!F$5,Table3[Cost Category],Overview!$A$6)),-3)</f>
        <v>0</v>
      </c>
      <c r="G21" s="64">
        <f>ROUNDUP((SUMIFS(Table3[Partners contribution to Staff Cost],Table3[Partner],Overview!G$5,Table3[Cost Category],Overview!$A$6)),-3)</f>
        <v>0</v>
      </c>
      <c r="H21" s="64">
        <f>ROUNDUP((SUMIFS(Table3[Partners contribution to Staff Cost],Table3[Partner],Overview!H$5,Table3[Cost Category],Overview!$A$6)),-3)</f>
        <v>0</v>
      </c>
      <c r="I21" s="64">
        <f>ROUNDUP((SUMIFS(Table3[Partners contribution to Staff Cost],Table3[Partner],Overview!I$5,Table3[Cost Category],Overview!$A$6)),-3)</f>
        <v>0</v>
      </c>
      <c r="J21" s="64">
        <f>ROUNDUP((SUMIFS(Table3[Partners contribution to Staff Cost],Table3[Partner],Overview!J$5,Table3[Cost Category],Overview!$A$6)),-3)</f>
        <v>0</v>
      </c>
      <c r="K21" s="64">
        <f>ROUNDUP((SUMIFS(Table3[Partners contribution to Staff Cost],Table3[Partner],Overview!K$5,Table3[Cost Category],Overview!$A$6)),-3)</f>
        <v>0</v>
      </c>
      <c r="L21" s="64">
        <f>ROUNDUP((SUMIFS(Table3[Partners contribution to Staff Cost],Table3[Partner],Overview!L$5,Table3[Cost Category],Overview!$A$6)),-3)</f>
        <v>0</v>
      </c>
      <c r="M21" s="64">
        <f>ROUNDUP((SUMIFS(Table3[Partners contribution to Staff Cost],Table3[Partner],Overview!M$5,Table3[Cost Category],Overview!$A$6)),-3)</f>
        <v>0</v>
      </c>
      <c r="N21" s="66"/>
      <c r="P21" s="157"/>
      <c r="Q21" s="157"/>
      <c r="R21" s="157"/>
      <c r="S21" s="157"/>
      <c r="T21" s="157"/>
      <c r="U21" s="157"/>
      <c r="V21" s="157"/>
      <c r="W21" s="157"/>
      <c r="X21" s="157"/>
    </row>
    <row r="22" spans="1:24" ht="15" thickBot="1" x14ac:dyDescent="0.4">
      <c r="A22" s="217"/>
      <c r="B22" s="218"/>
      <c r="C22" s="31" t="s">
        <v>105</v>
      </c>
      <c r="D22" s="64">
        <f>D18+D20</f>
        <v>0</v>
      </c>
      <c r="E22" s="64">
        <f t="shared" ref="E22:M22" si="3">E18+E20</f>
        <v>0</v>
      </c>
      <c r="F22" s="64">
        <f t="shared" si="3"/>
        <v>0</v>
      </c>
      <c r="G22" s="64">
        <f t="shared" si="3"/>
        <v>0</v>
      </c>
      <c r="H22" s="64">
        <f t="shared" si="3"/>
        <v>0</v>
      </c>
      <c r="I22" s="64">
        <f t="shared" si="3"/>
        <v>0</v>
      </c>
      <c r="J22" s="64">
        <f t="shared" si="3"/>
        <v>0</v>
      </c>
      <c r="K22" s="64">
        <f t="shared" si="3"/>
        <v>0</v>
      </c>
      <c r="L22" s="64">
        <f t="shared" si="3"/>
        <v>0</v>
      </c>
      <c r="M22" s="64">
        <f t="shared" si="3"/>
        <v>0</v>
      </c>
      <c r="N22" s="66">
        <f>SUM(N18,N20)</f>
        <v>0</v>
      </c>
    </row>
    <row r="23" spans="1:24" ht="15" hidden="1" thickBot="1" x14ac:dyDescent="0.4">
      <c r="A23" s="153"/>
      <c r="B23" s="154"/>
      <c r="C23" s="159" t="s">
        <v>144</v>
      </c>
      <c r="D23" s="64">
        <f>ROUNDUP((SUMIFS(Table3[Total Staff cost],Table3[Partner],Overview!D$5,Table3[Cost Category],Overview!$A$6)),-3)</f>
        <v>0</v>
      </c>
      <c r="E23" s="64">
        <f>ROUNDUP((SUMIFS(Table3[Total Staff cost],Table3[Partner],Overview!E$5,Table3[Cost Category],Overview!$A$6)),-3)</f>
        <v>0</v>
      </c>
      <c r="F23" s="64">
        <f>ROUNDUP((SUMIFS(Table3[Total Staff cost],Table3[Partner],Overview!F$5,Table3[Cost Category],Overview!$A$6)),-3)</f>
        <v>0</v>
      </c>
      <c r="G23" s="64">
        <f>ROUNDUP((SUMIFS(Table3[Total Staff cost],Table3[Partner],Overview!G$5,Table3[Cost Category],Overview!$A$6)),-3)</f>
        <v>0</v>
      </c>
      <c r="H23" s="64">
        <f>ROUNDUP((SUMIFS(Table3[Total Staff cost],Table3[Partner],Overview!H$5,Table3[Cost Category],Overview!$A$6)),-3)</f>
        <v>0</v>
      </c>
      <c r="I23" s="64">
        <f>ROUNDUP((SUMIFS(Table3[Total Staff cost],Table3[Partner],Overview!I$5,Table3[Cost Category],Overview!$A$6)),-3)</f>
        <v>0</v>
      </c>
      <c r="J23" s="64">
        <f>ROUNDUP((SUMIFS(Table3[Total Staff cost],Table3[Partner],Overview!J$5,Table3[Cost Category],Overview!$A$6)),-3)</f>
        <v>0</v>
      </c>
      <c r="K23" s="64">
        <f>ROUNDUP((SUMIFS(Table3[Total Staff cost],Table3[Partner],Overview!K$5,Table3[Cost Category],Overview!$A$6)),-3)</f>
        <v>0</v>
      </c>
      <c r="L23" s="64">
        <f>ROUNDUP((SUMIFS(Table3[Total Staff cost],Table3[Partner],Overview!L$5,Table3[Cost Category],Overview!$A$6)),-3)</f>
        <v>0</v>
      </c>
      <c r="M23" s="64">
        <f>ROUNDUP((SUMIFS(Table3[Total Staff cost],Table3[Partner],Overview!M$5,Table3[Cost Category],Overview!$A$6)),-3)</f>
        <v>0</v>
      </c>
      <c r="N23" s="67"/>
    </row>
    <row r="24" spans="1:24" ht="15" thickTop="1" x14ac:dyDescent="0.35">
      <c r="A24" s="219" t="s">
        <v>109</v>
      </c>
      <c r="B24" s="222" t="s">
        <v>65</v>
      </c>
      <c r="C24" s="51" t="s">
        <v>101</v>
      </c>
      <c r="D24" s="45">
        <f t="shared" ref="D24:D35" si="4">D6*0.15</f>
        <v>0</v>
      </c>
      <c r="E24" s="45">
        <f t="shared" ref="E24:M24" si="5">E6*0.1</f>
        <v>0</v>
      </c>
      <c r="F24" s="45">
        <f t="shared" si="5"/>
        <v>0</v>
      </c>
      <c r="G24" s="45">
        <f t="shared" si="5"/>
        <v>0</v>
      </c>
      <c r="H24" s="45">
        <f t="shared" si="5"/>
        <v>0</v>
      </c>
      <c r="I24" s="45">
        <f t="shared" si="5"/>
        <v>0</v>
      </c>
      <c r="J24" s="45">
        <f t="shared" si="5"/>
        <v>0</v>
      </c>
      <c r="K24" s="45">
        <f t="shared" si="5"/>
        <v>0</v>
      </c>
      <c r="L24" s="45">
        <f t="shared" si="5"/>
        <v>0</v>
      </c>
      <c r="M24" s="45">
        <f t="shared" si="5"/>
        <v>0</v>
      </c>
      <c r="N24" s="46">
        <f>SUM(D24:M24)</f>
        <v>0</v>
      </c>
    </row>
    <row r="25" spans="1:24" x14ac:dyDescent="0.35">
      <c r="A25" s="220"/>
      <c r="B25" s="223"/>
      <c r="C25" s="52" t="s">
        <v>103</v>
      </c>
      <c r="D25" s="47">
        <f t="shared" si="4"/>
        <v>0</v>
      </c>
      <c r="E25" s="47">
        <f t="shared" ref="E25:M25" si="6">E7*0.1</f>
        <v>0</v>
      </c>
      <c r="F25" s="47">
        <f t="shared" si="6"/>
        <v>0</v>
      </c>
      <c r="G25" s="47">
        <f t="shared" si="6"/>
        <v>0</v>
      </c>
      <c r="H25" s="47">
        <f t="shared" si="6"/>
        <v>0</v>
      </c>
      <c r="I25" s="47">
        <f t="shared" si="6"/>
        <v>0</v>
      </c>
      <c r="J25" s="47">
        <f t="shared" si="6"/>
        <v>0</v>
      </c>
      <c r="K25" s="47">
        <f t="shared" si="6"/>
        <v>0</v>
      </c>
      <c r="L25" s="47">
        <f t="shared" si="6"/>
        <v>0</v>
      </c>
      <c r="M25" s="47">
        <f t="shared" si="6"/>
        <v>0</v>
      </c>
      <c r="N25" s="48">
        <f t="shared" ref="N25:N35" si="7">SUM(D25:M25)</f>
        <v>0</v>
      </c>
    </row>
    <row r="26" spans="1:24" x14ac:dyDescent="0.35">
      <c r="A26" s="220"/>
      <c r="B26" s="224"/>
      <c r="C26" s="53" t="s">
        <v>105</v>
      </c>
      <c r="D26" s="85">
        <f t="shared" si="4"/>
        <v>0</v>
      </c>
      <c r="E26" s="85">
        <f t="shared" ref="E26:M26" si="8">E8*0.1</f>
        <v>0</v>
      </c>
      <c r="F26" s="85">
        <f t="shared" si="8"/>
        <v>0</v>
      </c>
      <c r="G26" s="85">
        <f t="shared" si="8"/>
        <v>0</v>
      </c>
      <c r="H26" s="85">
        <f t="shared" si="8"/>
        <v>0</v>
      </c>
      <c r="I26" s="85">
        <f t="shared" si="8"/>
        <v>0</v>
      </c>
      <c r="J26" s="85">
        <f t="shared" si="8"/>
        <v>0</v>
      </c>
      <c r="K26" s="85">
        <f t="shared" si="8"/>
        <v>0</v>
      </c>
      <c r="L26" s="85">
        <f t="shared" si="8"/>
        <v>0</v>
      </c>
      <c r="M26" s="85">
        <f t="shared" si="8"/>
        <v>0</v>
      </c>
      <c r="N26" s="86">
        <f t="shared" si="7"/>
        <v>0</v>
      </c>
    </row>
    <row r="27" spans="1:24" x14ac:dyDescent="0.35">
      <c r="A27" s="220"/>
      <c r="B27" s="225" t="s">
        <v>70</v>
      </c>
      <c r="C27" s="54" t="s">
        <v>101</v>
      </c>
      <c r="D27" s="49">
        <f t="shared" si="4"/>
        <v>0</v>
      </c>
      <c r="E27" s="49">
        <f t="shared" ref="E27:M27" si="9">E9*0.1</f>
        <v>0</v>
      </c>
      <c r="F27" s="49">
        <f t="shared" si="9"/>
        <v>0</v>
      </c>
      <c r="G27" s="49">
        <f t="shared" si="9"/>
        <v>0</v>
      </c>
      <c r="H27" s="49">
        <f t="shared" si="9"/>
        <v>0</v>
      </c>
      <c r="I27" s="49">
        <f t="shared" si="9"/>
        <v>0</v>
      </c>
      <c r="J27" s="49">
        <f t="shared" si="9"/>
        <v>0</v>
      </c>
      <c r="K27" s="49">
        <f t="shared" si="9"/>
        <v>0</v>
      </c>
      <c r="L27" s="49">
        <f t="shared" si="9"/>
        <v>0</v>
      </c>
      <c r="M27" s="49">
        <f t="shared" si="9"/>
        <v>0</v>
      </c>
      <c r="N27" s="50">
        <f t="shared" si="7"/>
        <v>0</v>
      </c>
      <c r="P27" s="102"/>
    </row>
    <row r="28" spans="1:24" x14ac:dyDescent="0.35">
      <c r="A28" s="220"/>
      <c r="B28" s="223"/>
      <c r="C28" s="52" t="s">
        <v>103</v>
      </c>
      <c r="D28" s="47">
        <f t="shared" si="4"/>
        <v>0</v>
      </c>
      <c r="E28" s="47">
        <f t="shared" ref="E28:M28" si="10">E10*0.1</f>
        <v>0</v>
      </c>
      <c r="F28" s="47">
        <f t="shared" si="10"/>
        <v>0</v>
      </c>
      <c r="G28" s="47">
        <f t="shared" si="10"/>
        <v>0</v>
      </c>
      <c r="H28" s="47">
        <f t="shared" si="10"/>
        <v>0</v>
      </c>
      <c r="I28" s="47">
        <f t="shared" si="10"/>
        <v>0</v>
      </c>
      <c r="J28" s="47">
        <f t="shared" si="10"/>
        <v>0</v>
      </c>
      <c r="K28" s="47">
        <f t="shared" si="10"/>
        <v>0</v>
      </c>
      <c r="L28" s="47">
        <f t="shared" si="10"/>
        <v>0</v>
      </c>
      <c r="M28" s="47">
        <f t="shared" si="10"/>
        <v>0</v>
      </c>
      <c r="N28" s="48">
        <f t="shared" si="7"/>
        <v>0</v>
      </c>
    </row>
    <row r="29" spans="1:24" x14ac:dyDescent="0.35">
      <c r="A29" s="220"/>
      <c r="B29" s="224"/>
      <c r="C29" s="53" t="s">
        <v>105</v>
      </c>
      <c r="D29" s="85">
        <f t="shared" si="4"/>
        <v>0</v>
      </c>
      <c r="E29" s="85">
        <f t="shared" ref="E29:M29" si="11">E11*0.1</f>
        <v>0</v>
      </c>
      <c r="F29" s="85">
        <f t="shared" si="11"/>
        <v>0</v>
      </c>
      <c r="G29" s="85">
        <f t="shared" si="11"/>
        <v>0</v>
      </c>
      <c r="H29" s="85">
        <f t="shared" si="11"/>
        <v>0</v>
      </c>
      <c r="I29" s="85">
        <f t="shared" si="11"/>
        <v>0</v>
      </c>
      <c r="J29" s="85">
        <f t="shared" si="11"/>
        <v>0</v>
      </c>
      <c r="K29" s="85">
        <f t="shared" si="11"/>
        <v>0</v>
      </c>
      <c r="L29" s="85">
        <f t="shared" si="11"/>
        <v>0</v>
      </c>
      <c r="M29" s="85">
        <f t="shared" si="11"/>
        <v>0</v>
      </c>
      <c r="N29" s="86">
        <f t="shared" si="7"/>
        <v>0</v>
      </c>
    </row>
    <row r="30" spans="1:24" x14ac:dyDescent="0.35">
      <c r="A30" s="220"/>
      <c r="B30" s="225" t="s">
        <v>74</v>
      </c>
      <c r="C30" s="54" t="s">
        <v>101</v>
      </c>
      <c r="D30" s="49">
        <f t="shared" si="4"/>
        <v>0</v>
      </c>
      <c r="E30" s="49">
        <f t="shared" ref="E30:M30" si="12">E12*0.1</f>
        <v>0</v>
      </c>
      <c r="F30" s="49">
        <f t="shared" si="12"/>
        <v>0</v>
      </c>
      <c r="G30" s="49">
        <f t="shared" si="12"/>
        <v>0</v>
      </c>
      <c r="H30" s="49">
        <f t="shared" si="12"/>
        <v>0</v>
      </c>
      <c r="I30" s="49">
        <f t="shared" si="12"/>
        <v>0</v>
      </c>
      <c r="J30" s="49">
        <f t="shared" si="12"/>
        <v>0</v>
      </c>
      <c r="K30" s="49">
        <f t="shared" si="12"/>
        <v>0</v>
      </c>
      <c r="L30" s="49">
        <f t="shared" si="12"/>
        <v>0</v>
      </c>
      <c r="M30" s="49">
        <f t="shared" si="12"/>
        <v>0</v>
      </c>
      <c r="N30" s="50">
        <f t="shared" si="7"/>
        <v>0</v>
      </c>
    </row>
    <row r="31" spans="1:24" x14ac:dyDescent="0.35">
      <c r="A31" s="220"/>
      <c r="B31" s="223"/>
      <c r="C31" s="52" t="s">
        <v>103</v>
      </c>
      <c r="D31" s="47">
        <f t="shared" si="4"/>
        <v>0</v>
      </c>
      <c r="E31" s="47">
        <f t="shared" ref="E31:M31" si="13">E13*0.1</f>
        <v>0</v>
      </c>
      <c r="F31" s="47">
        <f t="shared" si="13"/>
        <v>0</v>
      </c>
      <c r="G31" s="47">
        <f t="shared" si="13"/>
        <v>0</v>
      </c>
      <c r="H31" s="47">
        <f t="shared" si="13"/>
        <v>0</v>
      </c>
      <c r="I31" s="47">
        <f t="shared" si="13"/>
        <v>0</v>
      </c>
      <c r="J31" s="47">
        <f t="shared" si="13"/>
        <v>0</v>
      </c>
      <c r="K31" s="47">
        <f t="shared" si="13"/>
        <v>0</v>
      </c>
      <c r="L31" s="47">
        <f t="shared" si="13"/>
        <v>0</v>
      </c>
      <c r="M31" s="47">
        <f t="shared" si="13"/>
        <v>0</v>
      </c>
      <c r="N31" s="48">
        <f t="shared" si="7"/>
        <v>0</v>
      </c>
    </row>
    <row r="32" spans="1:24" x14ac:dyDescent="0.35">
      <c r="A32" s="220"/>
      <c r="B32" s="224"/>
      <c r="C32" s="53" t="s">
        <v>105</v>
      </c>
      <c r="D32" s="85">
        <f t="shared" si="4"/>
        <v>0</v>
      </c>
      <c r="E32" s="85">
        <f t="shared" ref="E32:M32" si="14">E14*0.1</f>
        <v>0</v>
      </c>
      <c r="F32" s="85">
        <f t="shared" si="14"/>
        <v>0</v>
      </c>
      <c r="G32" s="85">
        <f t="shared" si="14"/>
        <v>0</v>
      </c>
      <c r="H32" s="85">
        <f t="shared" si="14"/>
        <v>0</v>
      </c>
      <c r="I32" s="85">
        <f t="shared" si="14"/>
        <v>0</v>
      </c>
      <c r="J32" s="85">
        <f t="shared" si="14"/>
        <v>0</v>
      </c>
      <c r="K32" s="85">
        <f t="shared" si="14"/>
        <v>0</v>
      </c>
      <c r="L32" s="85">
        <f t="shared" si="14"/>
        <v>0</v>
      </c>
      <c r="M32" s="85">
        <f t="shared" si="14"/>
        <v>0</v>
      </c>
      <c r="N32" s="86">
        <f t="shared" si="7"/>
        <v>0</v>
      </c>
    </row>
    <row r="33" spans="1:14" x14ac:dyDescent="0.35">
      <c r="A33" s="220"/>
      <c r="B33" s="225" t="s">
        <v>78</v>
      </c>
      <c r="C33" s="54" t="s">
        <v>101</v>
      </c>
      <c r="D33" s="49">
        <f t="shared" si="4"/>
        <v>0</v>
      </c>
      <c r="E33" s="49">
        <f t="shared" ref="E33:M33" si="15">E15*0.1</f>
        <v>0</v>
      </c>
      <c r="F33" s="49">
        <f t="shared" si="15"/>
        <v>0</v>
      </c>
      <c r="G33" s="49">
        <f t="shared" si="15"/>
        <v>0</v>
      </c>
      <c r="H33" s="49">
        <f t="shared" si="15"/>
        <v>0</v>
      </c>
      <c r="I33" s="49">
        <f t="shared" si="15"/>
        <v>0</v>
      </c>
      <c r="J33" s="49">
        <f t="shared" si="15"/>
        <v>0</v>
      </c>
      <c r="K33" s="49">
        <f t="shared" si="15"/>
        <v>0</v>
      </c>
      <c r="L33" s="49">
        <f t="shared" si="15"/>
        <v>0</v>
      </c>
      <c r="M33" s="49">
        <f t="shared" si="15"/>
        <v>0</v>
      </c>
      <c r="N33" s="50">
        <f t="shared" si="7"/>
        <v>0</v>
      </c>
    </row>
    <row r="34" spans="1:14" x14ac:dyDescent="0.35">
      <c r="A34" s="220"/>
      <c r="B34" s="223"/>
      <c r="C34" s="52" t="s">
        <v>103</v>
      </c>
      <c r="D34" s="47">
        <f t="shared" si="4"/>
        <v>0</v>
      </c>
      <c r="E34" s="47">
        <f t="shared" ref="E34:M34" si="16">E16*0.1</f>
        <v>0</v>
      </c>
      <c r="F34" s="47">
        <f t="shared" si="16"/>
        <v>0</v>
      </c>
      <c r="G34" s="47">
        <f t="shared" si="16"/>
        <v>0</v>
      </c>
      <c r="H34" s="47">
        <f t="shared" si="16"/>
        <v>0</v>
      </c>
      <c r="I34" s="47">
        <f t="shared" si="16"/>
        <v>0</v>
      </c>
      <c r="J34" s="47">
        <f t="shared" si="16"/>
        <v>0</v>
      </c>
      <c r="K34" s="47">
        <f t="shared" si="16"/>
        <v>0</v>
      </c>
      <c r="L34" s="47">
        <f t="shared" si="16"/>
        <v>0</v>
      </c>
      <c r="M34" s="47">
        <f t="shared" si="16"/>
        <v>0</v>
      </c>
      <c r="N34" s="48">
        <f t="shared" si="7"/>
        <v>0</v>
      </c>
    </row>
    <row r="35" spans="1:14" x14ac:dyDescent="0.35">
      <c r="A35" s="221"/>
      <c r="B35" s="224"/>
      <c r="C35" s="53" t="s">
        <v>105</v>
      </c>
      <c r="D35" s="85">
        <f t="shared" si="4"/>
        <v>0</v>
      </c>
      <c r="E35" s="85">
        <f t="shared" ref="E35:M35" si="17">E17*0.1</f>
        <v>0</v>
      </c>
      <c r="F35" s="85">
        <f t="shared" si="17"/>
        <v>0</v>
      </c>
      <c r="G35" s="85">
        <f t="shared" si="17"/>
        <v>0</v>
      </c>
      <c r="H35" s="85">
        <f t="shared" si="17"/>
        <v>0</v>
      </c>
      <c r="I35" s="85">
        <f t="shared" si="17"/>
        <v>0</v>
      </c>
      <c r="J35" s="85">
        <f t="shared" si="17"/>
        <v>0</v>
      </c>
      <c r="K35" s="85">
        <f t="shared" si="17"/>
        <v>0</v>
      </c>
      <c r="L35" s="85">
        <f t="shared" si="17"/>
        <v>0</v>
      </c>
      <c r="M35" s="85">
        <f t="shared" si="17"/>
        <v>0</v>
      </c>
      <c r="N35" s="86">
        <f t="shared" si="7"/>
        <v>0</v>
      </c>
    </row>
    <row r="36" spans="1:14" x14ac:dyDescent="0.35">
      <c r="A36" s="217" t="s">
        <v>108</v>
      </c>
      <c r="B36" s="218"/>
      <c r="C36" s="31" t="s">
        <v>101</v>
      </c>
      <c r="D36" s="64">
        <f t="shared" ref="D36:M36" si="18">ROUNDUP(SUM(D24,D27,D30,D33),-3)</f>
        <v>0</v>
      </c>
      <c r="E36" s="64">
        <f t="shared" si="18"/>
        <v>0</v>
      </c>
      <c r="F36" s="64">
        <f t="shared" si="18"/>
        <v>0</v>
      </c>
      <c r="G36" s="64">
        <f t="shared" si="18"/>
        <v>0</v>
      </c>
      <c r="H36" s="64">
        <f t="shared" si="18"/>
        <v>0</v>
      </c>
      <c r="I36" s="64">
        <f t="shared" si="18"/>
        <v>0</v>
      </c>
      <c r="J36" s="64">
        <f t="shared" si="18"/>
        <v>0</v>
      </c>
      <c r="K36" s="64">
        <f t="shared" si="18"/>
        <v>0</v>
      </c>
      <c r="L36" s="64">
        <f t="shared" si="18"/>
        <v>0</v>
      </c>
      <c r="M36" s="64">
        <f t="shared" si="18"/>
        <v>0</v>
      </c>
      <c r="N36" s="66">
        <f>SUM(D36:M36)</f>
        <v>0</v>
      </c>
    </row>
    <row r="37" spans="1:14" x14ac:dyDescent="0.35">
      <c r="A37" s="217"/>
      <c r="B37" s="218"/>
      <c r="C37" s="31" t="s">
        <v>103</v>
      </c>
      <c r="D37" s="64">
        <f t="shared" ref="D37:M37" si="19">ROUNDUP(SUM(D25,D28,D31,D34),-3)</f>
        <v>0</v>
      </c>
      <c r="E37" s="64">
        <f t="shared" si="19"/>
        <v>0</v>
      </c>
      <c r="F37" s="64">
        <f t="shared" si="19"/>
        <v>0</v>
      </c>
      <c r="G37" s="64">
        <f t="shared" si="19"/>
        <v>0</v>
      </c>
      <c r="H37" s="64">
        <f t="shared" si="19"/>
        <v>0</v>
      </c>
      <c r="I37" s="64">
        <f t="shared" si="19"/>
        <v>0</v>
      </c>
      <c r="J37" s="64">
        <f t="shared" si="19"/>
        <v>0</v>
      </c>
      <c r="K37" s="64">
        <f t="shared" si="19"/>
        <v>0</v>
      </c>
      <c r="L37" s="64">
        <f t="shared" si="19"/>
        <v>0</v>
      </c>
      <c r="M37" s="64">
        <f t="shared" si="19"/>
        <v>0</v>
      </c>
      <c r="N37" s="66">
        <f>SUM(D37:M37)</f>
        <v>0</v>
      </c>
    </row>
    <row r="38" spans="1:14" ht="15" thickBot="1" x14ac:dyDescent="0.4">
      <c r="A38" s="217"/>
      <c r="B38" s="218"/>
      <c r="C38" s="32" t="s">
        <v>105</v>
      </c>
      <c r="D38" s="65">
        <f t="shared" ref="D38:N38" si="20">SUM(D36:D37)</f>
        <v>0</v>
      </c>
      <c r="E38" s="65">
        <f t="shared" si="20"/>
        <v>0</v>
      </c>
      <c r="F38" s="65">
        <f t="shared" si="20"/>
        <v>0</v>
      </c>
      <c r="G38" s="65">
        <f t="shared" si="20"/>
        <v>0</v>
      </c>
      <c r="H38" s="65">
        <f t="shared" si="20"/>
        <v>0</v>
      </c>
      <c r="I38" s="65">
        <f t="shared" si="20"/>
        <v>0</v>
      </c>
      <c r="J38" s="65">
        <f t="shared" si="20"/>
        <v>0</v>
      </c>
      <c r="K38" s="65">
        <f t="shared" si="20"/>
        <v>0</v>
      </c>
      <c r="L38" s="65">
        <f t="shared" si="20"/>
        <v>0</v>
      </c>
      <c r="M38" s="65">
        <f t="shared" si="20"/>
        <v>0</v>
      </c>
      <c r="N38" s="67">
        <f t="shared" si="20"/>
        <v>0</v>
      </c>
    </row>
    <row r="39" spans="1:14" ht="15" thickTop="1" x14ac:dyDescent="0.35">
      <c r="A39" s="219" t="s">
        <v>68</v>
      </c>
      <c r="B39" s="222" t="s">
        <v>65</v>
      </c>
      <c r="C39" s="51" t="s">
        <v>101</v>
      </c>
      <c r="D39" s="45">
        <f>SUMIFS(Table3[Non-Staff Cost financed by RHID],Table3[Partner],Overview!$D$5,Table3[Cost Category],$A$39,Table3[Year],Overview!$B$39)</f>
        <v>0</v>
      </c>
      <c r="E39" s="45">
        <f>SUMIFS(Table3[Non-Staff Cost financed by RHID],Table3[Partner],Overview!$E$5,Table3[Cost Category],$A$39,Table3[Year],Overview!$B$39)</f>
        <v>0</v>
      </c>
      <c r="F39" s="45">
        <f>SUMIFS(Table3[Non-Staff Cost financed by RHID],Table3[Partner],Overview!$F$5,Table3[Cost Category],$A$39,Table3[Year],Overview!$B$39)</f>
        <v>0</v>
      </c>
      <c r="G39" s="45">
        <f>SUMIFS(Table3[Non-Staff Cost financed by RHID],Table3[Partner],Overview!$G$5,Table3[Cost Category],$A$39,Table3[Year],Overview!$B$39)</f>
        <v>0</v>
      </c>
      <c r="H39" s="45">
        <f>SUMIFS(Table3[Non-Staff Cost financed by RHID],Table3[Partner],Overview!$H$5,Table3[Cost Category],$A$39,Table3[Year],Overview!$B$39)</f>
        <v>0</v>
      </c>
      <c r="I39" s="45">
        <f>SUMIFS(Table3[Non-Staff Cost financed by RHID],Table3[Partner],Overview!$I$5,Table3[Cost Category],$A$39,Table3[Year],Overview!$B$39)</f>
        <v>0</v>
      </c>
      <c r="J39" s="45">
        <f>SUMIFS(Table3[Non-Staff Cost financed by RHID],Table3[Partner],Overview!$J$5,Table3[Cost Category],$A$39,Table3[Year],Overview!$B$39)</f>
        <v>0</v>
      </c>
      <c r="K39" s="45">
        <f>SUMIFS(Table3[Non-Staff Cost financed by RHID],Table3[Partner],Overview!$K$5,Table3[Cost Category],$A$39,Table3[Year],Overview!$B$39)</f>
        <v>0</v>
      </c>
      <c r="L39" s="45">
        <f>SUMIFS(Table3[Non-Staff Cost financed by RHID],Table3[Partner],Overview!$L$5,Table3[Cost Category],$A$39,Table3[Year],Overview!$B$39)</f>
        <v>0</v>
      </c>
      <c r="M39" s="45">
        <f>SUMIFS(Table3[Non-Staff Cost financed by RHID],Table3[Partner],Overview!$M$5,Table3[Cost Category],$A$39,Table3[Year],Overview!$B$39)</f>
        <v>0</v>
      </c>
      <c r="N39" s="46">
        <f>SUM(D39:M39)</f>
        <v>0</v>
      </c>
    </row>
    <row r="40" spans="1:14" x14ac:dyDescent="0.35">
      <c r="A40" s="220"/>
      <c r="B40" s="223"/>
      <c r="C40" s="52" t="s">
        <v>103</v>
      </c>
      <c r="D40" s="47">
        <f>SUMIFS(Table3[Non-Staff Cost NOT financed by RHID],Table3[Partner],Overview!$D$5,Table3[Cost Category],$A$39,Table3[Year],Overview!$B$39)</f>
        <v>0</v>
      </c>
      <c r="E40" s="47">
        <f>SUMIFS(Table3[Non-Staff Cost NOT financed by RHID],Table3[Partner],Overview!$E$5,Table3[Cost Category],$A$39,Table3[Year],Overview!$B$39)</f>
        <v>0</v>
      </c>
      <c r="F40" s="47">
        <f>SUMIFS(Table3[Non-Staff Cost NOT financed by RHID],Table3[Partner],Overview!$F$5,Table3[Cost Category],$A$39,Table3[Year],Overview!$B$39)</f>
        <v>0</v>
      </c>
      <c r="G40" s="47">
        <f>SUMIFS(Table3[Non-Staff Cost NOT financed by RHID],Table3[Partner],Overview!$G$5,Table3[Cost Category],$A$39,Table3[Year],Overview!$B$39)</f>
        <v>0</v>
      </c>
      <c r="H40" s="47">
        <f>SUMIFS(Table3[Non-Staff Cost NOT financed by RHID],Table3[Partner],Overview!$H$5,Table3[Cost Category],$A$39,Table3[Year],Overview!$B$39)</f>
        <v>0</v>
      </c>
      <c r="I40" s="47">
        <f>SUMIFS(Table3[Non-Staff Cost NOT financed by RHID],Table3[Partner],Overview!$I$5,Table3[Cost Category],$A$39,Table3[Year],Overview!$B$39)</f>
        <v>0</v>
      </c>
      <c r="J40" s="47">
        <f>SUMIFS(Table3[Non-Staff Cost NOT financed by RHID],Table3[Partner],Overview!$J$5,Table3[Cost Category],$A$39,Table3[Year],Overview!$B$39)</f>
        <v>0</v>
      </c>
      <c r="K40" s="47">
        <f>SUMIFS(Table3[Non-Staff Cost NOT financed by RHID],Table3[Partner],Overview!$K$5,Table3[Cost Category],$A$39,Table3[Year],Overview!$B$39)</f>
        <v>0</v>
      </c>
      <c r="L40" s="47">
        <f>SUMIFS(Table3[Non-Staff Cost NOT financed by RHID],Table3[Partner],Overview!$L$5,Table3[Cost Category],$A$39,Table3[Year],Overview!$B$39)</f>
        <v>0</v>
      </c>
      <c r="M40" s="47">
        <f>SUMIFS(Table3[Non-Staff Cost NOT financed by RHID],Table3[Partner],Overview!$M$5,Table3[Cost Category],$A$39,Table3[Year],Overview!$B$39)</f>
        <v>0</v>
      </c>
      <c r="N40" s="48">
        <f t="shared" ref="N40:N50" si="21">SUM(D40:M40)</f>
        <v>0</v>
      </c>
    </row>
    <row r="41" spans="1:14" x14ac:dyDescent="0.35">
      <c r="A41" s="220"/>
      <c r="B41" s="224"/>
      <c r="C41" s="53" t="s">
        <v>105</v>
      </c>
      <c r="D41" s="85">
        <f>SUMIFS(Table3[Total Non Staff Cost],Table3[Partner],Overview!$D$5,Table3[Cost Category],$A$39,Table3[Year],Overview!$B$39)</f>
        <v>0</v>
      </c>
      <c r="E41" s="85">
        <f>SUMIFS(Table3[Total Non Staff Cost],Table3[Partner],Overview!$E$5,Table3[Cost Category],$A$39,Table3[Year],Overview!$B$39)</f>
        <v>0</v>
      </c>
      <c r="F41" s="85">
        <f>SUMIFS(Table3[Total Non Staff Cost],Table3[Partner],Overview!$F$5,Table3[Cost Category],$A$39,Table3[Year],Overview!$B$39)</f>
        <v>0</v>
      </c>
      <c r="G41" s="85">
        <f>SUMIFS(Table3[Total Non Staff Cost],Table3[Partner],Overview!$G$5,Table3[Cost Category],$A$39,Table3[Year],Overview!$B$39)</f>
        <v>0</v>
      </c>
      <c r="H41" s="85">
        <f>SUMIFS(Table3[Total Non Staff Cost],Table3[Partner],Overview!$H$5,Table3[Cost Category],$A$39,Table3[Year],Overview!$B$39)</f>
        <v>0</v>
      </c>
      <c r="I41" s="85">
        <f>SUMIFS(Table3[Total Non Staff Cost],Table3[Partner],Overview!$I$5,Table3[Cost Category],$A$39,Table3[Year],Overview!$B$39)</f>
        <v>0</v>
      </c>
      <c r="J41" s="85">
        <f>SUMIFS(Table3[Total Non Staff Cost],Table3[Partner],Overview!$J$5,Table3[Cost Category],$A$39,Table3[Year],Overview!$B$39)</f>
        <v>0</v>
      </c>
      <c r="K41" s="85">
        <f>SUMIFS(Table3[Total Non Staff Cost],Table3[Partner],Overview!$K$5,Table3[Cost Category],$A$39,Table3[Year],Overview!$B$39)</f>
        <v>0</v>
      </c>
      <c r="L41" s="85">
        <f>SUMIFS(Table3[Total Non Staff Cost],Table3[Partner],Overview!$L$5,Table3[Cost Category],$A$39,Table3[Year],Overview!$B$39)</f>
        <v>0</v>
      </c>
      <c r="M41" s="85">
        <f>SUMIFS(Table3[Total Non Staff Cost],Table3[Partner],Overview!$M$5,Table3[Cost Category],$A$39,Table3[Year],Overview!$B$39)</f>
        <v>0</v>
      </c>
      <c r="N41" s="86">
        <f t="shared" si="21"/>
        <v>0</v>
      </c>
    </row>
    <row r="42" spans="1:14" x14ac:dyDescent="0.35">
      <c r="A42" s="220"/>
      <c r="B42" s="225" t="s">
        <v>70</v>
      </c>
      <c r="C42" s="54" t="s">
        <v>101</v>
      </c>
      <c r="D42" s="49">
        <f>SUMIFS(Table3[Non-Staff Cost financed by RHID],Table3[Partner],Overview!$D$5,Table3[Cost Category],$A$39,Table3[Year],Overview!$B$42)</f>
        <v>0</v>
      </c>
      <c r="E42" s="49">
        <f>SUMIFS(Table3[Non-Staff Cost financed by RHID],Table3[Partner],Overview!$E$5,Table3[Cost Category],$A$39,Table3[Year],Overview!$B$42)</f>
        <v>0</v>
      </c>
      <c r="F42" s="49">
        <f>SUMIFS(Table3[Non-Staff Cost financed by RHID],Table3[Partner],Overview!$F$5,Table3[Cost Category],$A$39,Table3[Year],Overview!$B$42)</f>
        <v>0</v>
      </c>
      <c r="G42" s="49">
        <f>SUMIFS(Table3[Non-Staff Cost financed by RHID],Table3[Partner],Overview!$G$5,Table3[Cost Category],$A$39,Table3[Year],Overview!$B$42)</f>
        <v>0</v>
      </c>
      <c r="H42" s="49">
        <f>SUMIFS(Table3[Non-Staff Cost financed by RHID],Table3[Partner],Overview!$H$5,Table3[Cost Category],$A$39,Table3[Year],Overview!$B$42)</f>
        <v>0</v>
      </c>
      <c r="I42" s="49">
        <f>SUMIFS(Table3[Non-Staff Cost financed by RHID],Table3[Partner],Overview!$I$5,Table3[Cost Category],$A$39,Table3[Year],Overview!$B$42)</f>
        <v>0</v>
      </c>
      <c r="J42" s="49">
        <f>SUMIFS(Table3[Non-Staff Cost financed by RHID],Table3[Partner],Overview!$J$5,Table3[Cost Category],$A$39,Table3[Year],Overview!$B$42)</f>
        <v>0</v>
      </c>
      <c r="K42" s="49">
        <f>SUMIFS(Table3[Non-Staff Cost financed by RHID],Table3[Partner],Overview!$K$5,Table3[Cost Category],$A$39,Table3[Year],Overview!$B$42)</f>
        <v>0</v>
      </c>
      <c r="L42" s="49">
        <f>SUMIFS(Table3[Non-Staff Cost financed by RHID],Table3[Partner],Overview!$L$5,Table3[Cost Category],$A$39,Table3[Year],Overview!$B$42)</f>
        <v>0</v>
      </c>
      <c r="M42" s="49">
        <f>SUMIFS(Table3[Non-Staff Cost financed by RHID],Table3[Partner],Overview!$M$5,Table3[Cost Category],$A$39,Table3[Year],Overview!$B$42)</f>
        <v>0</v>
      </c>
      <c r="N42" s="50">
        <f t="shared" si="21"/>
        <v>0</v>
      </c>
    </row>
    <row r="43" spans="1:14" x14ac:dyDescent="0.35">
      <c r="A43" s="220"/>
      <c r="B43" s="223"/>
      <c r="C43" s="52" t="s">
        <v>103</v>
      </c>
      <c r="D43" s="47">
        <f>SUMIFS(Table3[Non-Staff Cost NOT financed by RHID],Table3[Partner],Overview!$D$5,Table3[Cost Category],$A$39,Table3[Year],Overview!$B$42)</f>
        <v>0</v>
      </c>
      <c r="E43" s="47">
        <f>SUMIFS(Table3[Non-Staff Cost NOT financed by RHID],Table3[Partner],Overview!$E$5,Table3[Cost Category],$A$39,Table3[Year],Overview!$B$42)</f>
        <v>0</v>
      </c>
      <c r="F43" s="47">
        <f>SUMIFS(Table3[Non-Staff Cost NOT financed by RHID],Table3[Partner],Overview!$F$5,Table3[Cost Category],$A$39,Table3[Year],Overview!$B$42)</f>
        <v>0</v>
      </c>
      <c r="G43" s="47">
        <f>SUMIFS(Table3[Non-Staff Cost NOT financed by RHID],Table3[Partner],Overview!$G$5,Table3[Cost Category],$A$39,Table3[Year],Overview!$B$42)</f>
        <v>0</v>
      </c>
      <c r="H43" s="47">
        <f>SUMIFS(Table3[Non-Staff Cost NOT financed by RHID],Table3[Partner],Overview!$H$5,Table3[Cost Category],$A$39,Table3[Year],Overview!$B$42)</f>
        <v>0</v>
      </c>
      <c r="I43" s="47">
        <f>SUMIFS(Table3[Non-Staff Cost NOT financed by RHID],Table3[Partner],Overview!$I$5,Table3[Cost Category],$A$39,Table3[Year],Overview!$B$42)</f>
        <v>0</v>
      </c>
      <c r="J43" s="47">
        <f>SUMIFS(Table3[Non-Staff Cost NOT financed by RHID],Table3[Partner],Overview!$J$5,Table3[Cost Category],$A$39,Table3[Year],Overview!$B$42)</f>
        <v>0</v>
      </c>
      <c r="K43" s="47">
        <f>SUMIFS(Table3[Non-Staff Cost NOT financed by RHID],Table3[Partner],Overview!$K$5,Table3[Cost Category],$A$39,Table3[Year],Overview!$B$42)</f>
        <v>0</v>
      </c>
      <c r="L43" s="47">
        <f>SUMIFS(Table3[Non-Staff Cost NOT financed by RHID],Table3[Partner],Overview!$L$5,Table3[Cost Category],$A$39,Table3[Year],Overview!$B$42)</f>
        <v>0</v>
      </c>
      <c r="M43" s="47">
        <f>SUMIFS(Table3[Non-Staff Cost NOT financed by RHID],Table3[Partner],Overview!$M$5,Table3[Cost Category],$A$39,Table3[Year],Overview!$B$42)</f>
        <v>0</v>
      </c>
      <c r="N43" s="48">
        <f t="shared" si="21"/>
        <v>0</v>
      </c>
    </row>
    <row r="44" spans="1:14" x14ac:dyDescent="0.35">
      <c r="A44" s="220"/>
      <c r="B44" s="224"/>
      <c r="C44" s="53" t="s">
        <v>105</v>
      </c>
      <c r="D44" s="85">
        <f>SUMIFS(Table3[Total Non Staff Cost],Table3[Partner],Overview!$D$5,Table3[Cost Category],$A$39,Table3[Year],Overview!$B$42)</f>
        <v>0</v>
      </c>
      <c r="E44" s="85">
        <f>SUMIFS(Table3[Total Non Staff Cost],Table3[Partner],Overview!$E$5,Table3[Cost Category],$A$39,Table3[Year],Overview!$B$42)</f>
        <v>0</v>
      </c>
      <c r="F44" s="85">
        <f>SUMIFS(Table3[Total Non Staff Cost],Table3[Partner],Overview!$F$5,Table3[Cost Category],$A$39,Table3[Year],Overview!$B$42)</f>
        <v>0</v>
      </c>
      <c r="G44" s="85">
        <f>SUMIFS(Table3[Total Non Staff Cost],Table3[Partner],Overview!$G$5,Table3[Cost Category],$A$39,Table3[Year],Overview!$B$42)</f>
        <v>0</v>
      </c>
      <c r="H44" s="85">
        <f>SUMIFS(Table3[Total Non Staff Cost],Table3[Partner],Overview!$H$5,Table3[Cost Category],$A$39,Table3[Year],Overview!$B$42)</f>
        <v>0</v>
      </c>
      <c r="I44" s="85">
        <f>SUMIFS(Table3[Total Non Staff Cost],Table3[Partner],Overview!$I$5,Table3[Cost Category],$A$39,Table3[Year],Overview!$B$42)</f>
        <v>0</v>
      </c>
      <c r="J44" s="85">
        <f>SUMIFS(Table3[Total Non Staff Cost],Table3[Partner],Overview!$J$5,Table3[Cost Category],$A$39,Table3[Year],Overview!$B$42)</f>
        <v>0</v>
      </c>
      <c r="K44" s="85">
        <f>SUMIFS(Table3[Total Non Staff Cost],Table3[Partner],Overview!$K$5,Table3[Cost Category],$A$39,Table3[Year],Overview!$B$42)</f>
        <v>0</v>
      </c>
      <c r="L44" s="85">
        <f>SUMIFS(Table3[Total Non Staff Cost],Table3[Partner],Overview!$L$5,Table3[Cost Category],$A$39,Table3[Year],Overview!$B$42)</f>
        <v>0</v>
      </c>
      <c r="M44" s="85">
        <f>SUMIFS(Table3[Total Non Staff Cost],Table3[Partner],Overview!$M$5,Table3[Cost Category],$A$39,Table3[Year],Overview!$B$42)</f>
        <v>0</v>
      </c>
      <c r="N44" s="86">
        <f t="shared" si="21"/>
        <v>0</v>
      </c>
    </row>
    <row r="45" spans="1:14" x14ac:dyDescent="0.35">
      <c r="A45" s="220"/>
      <c r="B45" s="225" t="s">
        <v>74</v>
      </c>
      <c r="C45" s="54" t="s">
        <v>101</v>
      </c>
      <c r="D45" s="49">
        <f>SUMIFS(Table3[Non-Staff Cost financed by RHID],Table3[Partner],Overview!$D$5,Table3[Cost Category],$A$39,Table3[Year],Overview!$B$45)</f>
        <v>0</v>
      </c>
      <c r="E45" s="49">
        <f>SUMIFS(Table3[Non-Staff Cost financed by RHID],Table3[Partner],Overview!$E$5,Table3[Cost Category],$A$39,Table3[Year],Overview!$B$45)</f>
        <v>0</v>
      </c>
      <c r="F45" s="49">
        <f>SUMIFS(Table3[Non-Staff Cost financed by RHID],Table3[Partner],Overview!$F$5,Table3[Cost Category],$A$39,Table3[Year],Overview!$B$45)</f>
        <v>0</v>
      </c>
      <c r="G45" s="49">
        <f>SUMIFS(Table3[Non-Staff Cost financed by RHID],Table3[Partner],Overview!$G$5,Table3[Cost Category],$A$39,Table3[Year],Overview!$B$45)</f>
        <v>0</v>
      </c>
      <c r="H45" s="49">
        <f>SUMIFS(Table3[Non-Staff Cost financed by RHID],Table3[Partner],Overview!$H$5,Table3[Cost Category],$A$39,Table3[Year],Overview!$B$45)</f>
        <v>0</v>
      </c>
      <c r="I45" s="49">
        <f>SUMIFS(Table3[Non-Staff Cost financed by RHID],Table3[Partner],Overview!$I$5,Table3[Cost Category],$A$39,Table3[Year],Overview!$B$45)</f>
        <v>0</v>
      </c>
      <c r="J45" s="49">
        <f>SUMIFS(Table3[Non-Staff Cost financed by RHID],Table3[Partner],Overview!$J$5,Table3[Cost Category],$A$39,Table3[Year],Overview!$B$45)</f>
        <v>0</v>
      </c>
      <c r="K45" s="49">
        <f>SUMIFS(Table3[Non-Staff Cost financed by RHID],Table3[Partner],Overview!$K$5,Table3[Cost Category],$A$39,Table3[Year],Overview!$B$45)</f>
        <v>0</v>
      </c>
      <c r="L45" s="49">
        <f>SUMIFS(Table3[Non-Staff Cost financed by RHID],Table3[Partner],Overview!$L$5,Table3[Cost Category],$A$39,Table3[Year],Overview!$B$45)</f>
        <v>0</v>
      </c>
      <c r="M45" s="49">
        <f>SUMIFS(Table3[Non-Staff Cost financed by RHID],Table3[Partner],Overview!$M$5,Table3[Cost Category],$A$39,Table3[Year],Overview!$B$45)</f>
        <v>0</v>
      </c>
      <c r="N45" s="50">
        <f t="shared" si="21"/>
        <v>0</v>
      </c>
    </row>
    <row r="46" spans="1:14" x14ac:dyDescent="0.35">
      <c r="A46" s="220"/>
      <c r="B46" s="223"/>
      <c r="C46" s="52" t="s">
        <v>103</v>
      </c>
      <c r="D46" s="47">
        <f>SUMIFS(Table3[Non-Staff Cost NOT financed by RHID],Table3[Partner],Overview!$D$5,Table3[Cost Category],$A$39,Table3[Year],Overview!$B$45)</f>
        <v>0</v>
      </c>
      <c r="E46" s="47">
        <f>SUMIFS(Table3[Non-Staff Cost NOT financed by RHID],Table3[Partner],Overview!$E$5,Table3[Cost Category],$A$39,Table3[Year],Overview!$B$45)</f>
        <v>0</v>
      </c>
      <c r="F46" s="47">
        <f>SUMIFS(Table3[Non-Staff Cost NOT financed by RHID],Table3[Partner],Overview!$F$5,Table3[Cost Category],$A$39,Table3[Year],Overview!$B$45)</f>
        <v>0</v>
      </c>
      <c r="G46" s="47">
        <f>SUMIFS(Table3[Non-Staff Cost NOT financed by RHID],Table3[Partner],Overview!$G$5,Table3[Cost Category],$A$39,Table3[Year],Overview!$B$45)</f>
        <v>0</v>
      </c>
      <c r="H46" s="47">
        <f>SUMIFS(Table3[Non-Staff Cost NOT financed by RHID],Table3[Partner],Overview!$H$5,Table3[Cost Category],$A$39,Table3[Year],Overview!$B$45)</f>
        <v>0</v>
      </c>
      <c r="I46" s="47">
        <f>SUMIFS(Table3[Non-Staff Cost NOT financed by RHID],Table3[Partner],Overview!$I$5,Table3[Cost Category],$A$39,Table3[Year],Overview!$B$45)</f>
        <v>0</v>
      </c>
      <c r="J46" s="47">
        <f>SUMIFS(Table3[Non-Staff Cost NOT financed by RHID],Table3[Partner],Overview!$J$5,Table3[Cost Category],$A$39,Table3[Year],Overview!$B$45)</f>
        <v>0</v>
      </c>
      <c r="K46" s="47">
        <f>SUMIFS(Table3[Non-Staff Cost NOT financed by RHID],Table3[Partner],Overview!$K$5,Table3[Cost Category],$A$39,Table3[Year],Overview!$B$45)</f>
        <v>0</v>
      </c>
      <c r="L46" s="47">
        <f>SUMIFS(Table3[Non-Staff Cost NOT financed by RHID],Table3[Partner],Overview!$L$5,Table3[Cost Category],$A$39,Table3[Year],Overview!$B$45)</f>
        <v>0</v>
      </c>
      <c r="M46" s="47">
        <f>SUMIFS(Table3[Non-Staff Cost NOT financed by RHID],Table3[Partner],Overview!$M$5,Table3[Cost Category],$A$39,Table3[Year],Overview!$B$45)</f>
        <v>0</v>
      </c>
      <c r="N46" s="48">
        <f t="shared" si="21"/>
        <v>0</v>
      </c>
    </row>
    <row r="47" spans="1:14" x14ac:dyDescent="0.35">
      <c r="A47" s="220"/>
      <c r="B47" s="224"/>
      <c r="C47" s="53" t="s">
        <v>105</v>
      </c>
      <c r="D47" s="85">
        <f>SUMIFS(Table3[Total Non Staff Cost],Table3[Partner],Overview!$D$5,Table3[Cost Category],$A$39,Table3[Year],Overview!$B$45)</f>
        <v>0</v>
      </c>
      <c r="E47" s="85">
        <f>SUMIFS(Table3[Total Non Staff Cost],Table3[Partner],Overview!$E$5,Table3[Cost Category],$A$39,Table3[Year],Overview!$B$45)</f>
        <v>0</v>
      </c>
      <c r="F47" s="85">
        <f>SUMIFS(Table3[Total Non Staff Cost],Table3[Partner],Overview!$F$5,Table3[Cost Category],$A$39,Table3[Year],Overview!$B$45)</f>
        <v>0</v>
      </c>
      <c r="G47" s="85">
        <f>SUMIFS(Table3[Total Non Staff Cost],Table3[Partner],Overview!$G$5,Table3[Cost Category],$A$39,Table3[Year],Overview!$B$45)</f>
        <v>0</v>
      </c>
      <c r="H47" s="85">
        <f>SUMIFS(Table3[Total Non Staff Cost],Table3[Partner],Overview!$H$5,Table3[Cost Category],$A$39,Table3[Year],Overview!$B$45)</f>
        <v>0</v>
      </c>
      <c r="I47" s="85">
        <f>SUMIFS(Table3[Total Non Staff Cost],Table3[Partner],Overview!$I$5,Table3[Cost Category],$A$39,Table3[Year],Overview!$B$45)</f>
        <v>0</v>
      </c>
      <c r="J47" s="85">
        <f>SUMIFS(Table3[Total Non Staff Cost],Table3[Partner],Overview!$J$5,Table3[Cost Category],$A$39,Table3[Year],Overview!$B$45)</f>
        <v>0</v>
      </c>
      <c r="K47" s="85">
        <f>SUMIFS(Table3[Total Non Staff Cost],Table3[Partner],Overview!$K$5,Table3[Cost Category],$A$39,Table3[Year],Overview!$B$45)</f>
        <v>0</v>
      </c>
      <c r="L47" s="85">
        <f>SUMIFS(Table3[Total Non Staff Cost],Table3[Partner],Overview!$L$5,Table3[Cost Category],$A$39,Table3[Year],Overview!$B$45)</f>
        <v>0</v>
      </c>
      <c r="M47" s="85">
        <f>SUMIFS(Table3[Total Non Staff Cost],Table3[Partner],Overview!$M$5,Table3[Cost Category],$A$39,Table3[Year],Overview!$B$45)</f>
        <v>0</v>
      </c>
      <c r="N47" s="86">
        <f t="shared" si="21"/>
        <v>0</v>
      </c>
    </row>
    <row r="48" spans="1:14" x14ac:dyDescent="0.35">
      <c r="A48" s="220"/>
      <c r="B48" s="225" t="s">
        <v>78</v>
      </c>
      <c r="C48" s="54" t="s">
        <v>101</v>
      </c>
      <c r="D48" s="49">
        <f>SUMIFS(Table3[Non-Staff Cost financed by RHID],Table3[Partner],Overview!$D$5,Table3[Cost Category],$A$39,Table3[Year],Overview!$B$48)</f>
        <v>0</v>
      </c>
      <c r="E48" s="49">
        <f>SUMIFS(Table3[Non-Staff Cost financed by RHID],Table3[Partner],Overview!$E$5,Table3[Cost Category],$A$39,Table3[Year],Overview!$B$48)</f>
        <v>0</v>
      </c>
      <c r="F48" s="49">
        <f>SUMIFS(Table3[Non-Staff Cost financed by RHID],Table3[Partner],Overview!$F$5,Table3[Cost Category],$A$39,Table3[Year],Overview!$B$48)</f>
        <v>0</v>
      </c>
      <c r="G48" s="49">
        <f>SUMIFS(Table3[Non-Staff Cost financed by RHID],Table3[Partner],Overview!$G$5,Table3[Cost Category],$A$39,Table3[Year],Overview!$B$48)</f>
        <v>0</v>
      </c>
      <c r="H48" s="49">
        <f>SUMIFS(Table3[Non-Staff Cost financed by RHID],Table3[Partner],Overview!$H$5,Table3[Cost Category],$A$39,Table3[Year],Overview!$B$48)</f>
        <v>0</v>
      </c>
      <c r="I48" s="49">
        <f>SUMIFS(Table3[Non-Staff Cost financed by RHID],Table3[Partner],Overview!$I$5,Table3[Cost Category],$A$39,Table3[Year],Overview!$B$48)</f>
        <v>0</v>
      </c>
      <c r="J48" s="49">
        <f>SUMIFS(Table3[Non-Staff Cost financed by RHID],Table3[Partner],Overview!$J$5,Table3[Cost Category],$A$39,Table3[Year],Overview!$B$48)</f>
        <v>0</v>
      </c>
      <c r="K48" s="49">
        <f>SUMIFS(Table3[Non-Staff Cost financed by RHID],Table3[Partner],Overview!$K$5,Table3[Cost Category],$A$39,Table3[Year],Overview!$B$48)</f>
        <v>0</v>
      </c>
      <c r="L48" s="49">
        <f>SUMIFS(Table3[Non-Staff Cost financed by RHID],Table3[Partner],Overview!$L$5,Table3[Cost Category],$A$39,Table3[Year],Overview!$B$48)</f>
        <v>0</v>
      </c>
      <c r="M48" s="49">
        <f>SUMIFS(Table3[Non-Staff Cost financed by RHID],Table3[Partner],Overview!$M$5,Table3[Cost Category],$A$39,Table3[Year],Overview!$B$48)</f>
        <v>0</v>
      </c>
      <c r="N48" s="50">
        <f t="shared" si="21"/>
        <v>0</v>
      </c>
    </row>
    <row r="49" spans="1:14" x14ac:dyDescent="0.35">
      <c r="A49" s="220"/>
      <c r="B49" s="223"/>
      <c r="C49" s="52" t="s">
        <v>103</v>
      </c>
      <c r="D49" s="47">
        <f>SUMIFS(Table3[Non-Staff Cost NOT financed by RHID],Table3[Partner],Overview!$D$5,Table3[Cost Category],$A$39,Table3[Year],Overview!$B$48)</f>
        <v>0</v>
      </c>
      <c r="E49" s="47">
        <f>SUMIFS(Table3[Non-Staff Cost NOT financed by RHID],Table3[Partner],Overview!$E$5,Table3[Cost Category],$A$39,Table3[Year],Overview!$B$48)</f>
        <v>0</v>
      </c>
      <c r="F49" s="47">
        <f>SUMIFS(Table3[Non-Staff Cost NOT financed by RHID],Table3[Partner],Overview!$F$5,Table3[Cost Category],$A$39,Table3[Year],Overview!$B$48)</f>
        <v>0</v>
      </c>
      <c r="G49" s="47">
        <f>SUMIFS(Table3[Non-Staff Cost NOT financed by RHID],Table3[Partner],Overview!$G$5,Table3[Cost Category],$A$39,Table3[Year],Overview!$B$48)</f>
        <v>0</v>
      </c>
      <c r="H49" s="47">
        <f>SUMIFS(Table3[Non-Staff Cost NOT financed by RHID],Table3[Partner],Overview!$H$5,Table3[Cost Category],$A$39,Table3[Year],Overview!$B$48)</f>
        <v>0</v>
      </c>
      <c r="I49" s="47">
        <f>SUMIFS(Table3[Non-Staff Cost NOT financed by RHID],Table3[Partner],Overview!$I$5,Table3[Cost Category],$A$39,Table3[Year],Overview!$B$48)</f>
        <v>0</v>
      </c>
      <c r="J49" s="47">
        <f>SUMIFS(Table3[Non-Staff Cost NOT financed by RHID],Table3[Partner],Overview!$J$5,Table3[Cost Category],$A$39,Table3[Year],Overview!$B$48)</f>
        <v>0</v>
      </c>
      <c r="K49" s="47">
        <f>SUMIFS(Table3[Non-Staff Cost NOT financed by RHID],Table3[Partner],Overview!$K$5,Table3[Cost Category],$A$39,Table3[Year],Overview!$B$48)</f>
        <v>0</v>
      </c>
      <c r="L49" s="47">
        <f>SUMIFS(Table3[Non-Staff Cost NOT financed by RHID],Table3[Partner],Overview!$L$5,Table3[Cost Category],$A$39,Table3[Year],Overview!$B$48)</f>
        <v>0</v>
      </c>
      <c r="M49" s="47">
        <f>SUMIFS(Table3[Non-Staff Cost NOT financed by RHID],Table3[Partner],Overview!$M$5,Table3[Cost Category],$A$39,Table3[Year],Overview!$B$48)</f>
        <v>0</v>
      </c>
      <c r="N49" s="48">
        <f t="shared" si="21"/>
        <v>0</v>
      </c>
    </row>
    <row r="50" spans="1:14" x14ac:dyDescent="0.35">
      <c r="A50" s="221"/>
      <c r="B50" s="224"/>
      <c r="C50" s="53" t="s">
        <v>105</v>
      </c>
      <c r="D50" s="85">
        <f>SUMIFS(Table3[Total Non Staff Cost],Table3[Partner],Overview!$D$5,Table3[Cost Category],$A$39,Table3[Year],Overview!$B$48)</f>
        <v>0</v>
      </c>
      <c r="E50" s="85">
        <f>SUMIFS(Table3[Total Non Staff Cost],Table3[Partner],Overview!$E$5,Table3[Cost Category],$A$39,Table3[Year],Overview!$B$48)</f>
        <v>0</v>
      </c>
      <c r="F50" s="85">
        <f>SUMIFS(Table3[Total Non Staff Cost],Table3[Partner],Overview!$F$5,Table3[Cost Category],$A$39,Table3[Year],Overview!$B$48)</f>
        <v>0</v>
      </c>
      <c r="G50" s="85">
        <f>SUMIFS(Table3[Total Non Staff Cost],Table3[Partner],Overview!$G$5,Table3[Cost Category],$A$39,Table3[Year],Overview!$B$48)</f>
        <v>0</v>
      </c>
      <c r="H50" s="85">
        <f>SUMIFS(Table3[Total Non Staff Cost],Table3[Partner],Overview!$H$5,Table3[Cost Category],$A$39,Table3[Year],Overview!$B$48)</f>
        <v>0</v>
      </c>
      <c r="I50" s="85">
        <f>SUMIFS(Table3[Total Non Staff Cost],Table3[Partner],Overview!$I$5,Table3[Cost Category],$A$39,Table3[Year],Overview!$B$48)</f>
        <v>0</v>
      </c>
      <c r="J50" s="85">
        <f>SUMIFS(Table3[Total Non Staff Cost],Table3[Partner],Overview!$J$5,Table3[Cost Category],$A$39,Table3[Year],Overview!$B$48)</f>
        <v>0</v>
      </c>
      <c r="K50" s="85">
        <f>SUMIFS(Table3[Total Non Staff Cost],Table3[Partner],Overview!$K$5,Table3[Cost Category],$A$39,Table3[Year],Overview!$B$48)</f>
        <v>0</v>
      </c>
      <c r="L50" s="85">
        <f>SUMIFS(Table3[Total Non Staff Cost],Table3[Partner],Overview!$L$5,Table3[Cost Category],$A$39,Table3[Year],Overview!$B$48)</f>
        <v>0</v>
      </c>
      <c r="M50" s="85">
        <f>SUMIFS(Table3[Total Non Staff Cost],Table3[Partner],Overview!$M$5,Table3[Cost Category],$A$39,Table3[Year],Overview!$B$48)</f>
        <v>0</v>
      </c>
      <c r="N50" s="86">
        <f t="shared" si="21"/>
        <v>0</v>
      </c>
    </row>
    <row r="51" spans="1:14" x14ac:dyDescent="0.35">
      <c r="A51" s="217" t="s">
        <v>108</v>
      </c>
      <c r="B51" s="218"/>
      <c r="C51" s="31" t="s">
        <v>101</v>
      </c>
      <c r="D51" s="64">
        <f t="shared" ref="D51:M51" si="22">ROUNDUP(SUM(D39,D42,D45,D48),-3)</f>
        <v>0</v>
      </c>
      <c r="E51" s="64">
        <f t="shared" si="22"/>
        <v>0</v>
      </c>
      <c r="F51" s="64">
        <f t="shared" si="22"/>
        <v>0</v>
      </c>
      <c r="G51" s="64">
        <f t="shared" si="22"/>
        <v>0</v>
      </c>
      <c r="H51" s="64">
        <f t="shared" si="22"/>
        <v>0</v>
      </c>
      <c r="I51" s="64">
        <f t="shared" si="22"/>
        <v>0</v>
      </c>
      <c r="J51" s="64">
        <f t="shared" si="22"/>
        <v>0</v>
      </c>
      <c r="K51" s="64">
        <f t="shared" si="22"/>
        <v>0</v>
      </c>
      <c r="L51" s="64">
        <f t="shared" si="22"/>
        <v>0</v>
      </c>
      <c r="M51" s="64">
        <f t="shared" si="22"/>
        <v>0</v>
      </c>
      <c r="N51" s="66">
        <f>SUM(D51:M51)</f>
        <v>0</v>
      </c>
    </row>
    <row r="52" spans="1:14" hidden="1" x14ac:dyDescent="0.35">
      <c r="A52" s="217"/>
      <c r="B52" s="218"/>
      <c r="C52" s="159" t="s">
        <v>144</v>
      </c>
      <c r="D52" s="64">
        <f>ROUNDUP(SUMIFS(Table3[Non-Staff Cost financed by RHID],Table3[Partner],Overview!$D$5,Table3[Cost Category],$A$39),-3)</f>
        <v>0</v>
      </c>
      <c r="E52" s="64">
        <f>ROUNDUP(SUMIFS(Table3[Non-Staff Cost financed by RHID],Table3[Partner],Overview!E$5,Table3[Cost Category],$A$39),-3)</f>
        <v>0</v>
      </c>
      <c r="F52" s="64">
        <f>ROUNDUP(SUMIFS(Table3[Non-Staff Cost financed by RHID],Table3[Partner],Overview!F$5,Table3[Cost Category],$A$39),-3)</f>
        <v>0</v>
      </c>
      <c r="G52" s="64">
        <f>ROUNDUP(SUMIFS(Table3[Non-Staff Cost financed by RHID],Table3[Partner],Overview!$G$5,Table3[Cost Category],$A$39),-3)</f>
        <v>0</v>
      </c>
      <c r="H52" s="64">
        <f>ROUNDUP(SUMIFS(Table3[Non-Staff Cost financed by RHID],Table3[Partner],Overview!H$5,Table3[Cost Category],$A$39),-3)</f>
        <v>0</v>
      </c>
      <c r="I52" s="64">
        <f>ROUNDUP(SUMIFS(Table3[Non-Staff Cost financed by RHID],Table3[Partner],Overview!I$5,Table3[Cost Category],$A$39),-3)</f>
        <v>0</v>
      </c>
      <c r="J52" s="64">
        <f>ROUNDUP(SUMIFS(Table3[Non-Staff Cost financed by RHID],Table3[Partner],Overview!J$5,Table3[Cost Category],$A$39),-3)</f>
        <v>0</v>
      </c>
      <c r="K52" s="64">
        <f>ROUNDUP(SUMIFS(Table3[Non-Staff Cost financed by RHID],Table3[Partner],Overview!K$5,Table3[Cost Category],$A$39),-3)</f>
        <v>0</v>
      </c>
      <c r="L52" s="64">
        <f>ROUNDUP(SUMIFS(Table3[Non-Staff Cost financed by RHID],Table3[Partner],Overview!L$5,Table3[Cost Category],$A$39),-3)</f>
        <v>0</v>
      </c>
      <c r="M52" s="64">
        <f>ROUNDUP(SUMIFS(Table3[Non-Staff Cost financed by RHID],Table3[Partner],Overview!M$5,Table3[Cost Category],$A$39),-3)</f>
        <v>0</v>
      </c>
      <c r="N52" s="66"/>
    </row>
    <row r="53" spans="1:14" x14ac:dyDescent="0.35">
      <c r="A53" s="217"/>
      <c r="B53" s="218"/>
      <c r="C53" s="31" t="s">
        <v>103</v>
      </c>
      <c r="D53" s="64">
        <f t="shared" ref="D53:M53" si="23">ROUNDUP(SUM(D40,D43,D46,D49),-3)</f>
        <v>0</v>
      </c>
      <c r="E53" s="64">
        <f t="shared" si="23"/>
        <v>0</v>
      </c>
      <c r="F53" s="64">
        <f t="shared" si="23"/>
        <v>0</v>
      </c>
      <c r="G53" s="64">
        <f t="shared" si="23"/>
        <v>0</v>
      </c>
      <c r="H53" s="64">
        <f t="shared" si="23"/>
        <v>0</v>
      </c>
      <c r="I53" s="64">
        <f t="shared" si="23"/>
        <v>0</v>
      </c>
      <c r="J53" s="64">
        <f t="shared" si="23"/>
        <v>0</v>
      </c>
      <c r="K53" s="64">
        <f t="shared" si="23"/>
        <v>0</v>
      </c>
      <c r="L53" s="64">
        <f t="shared" si="23"/>
        <v>0</v>
      </c>
      <c r="M53" s="64">
        <f t="shared" si="23"/>
        <v>0</v>
      </c>
      <c r="N53" s="66">
        <f>SUM(D53:M53)</f>
        <v>0</v>
      </c>
    </row>
    <row r="54" spans="1:14" hidden="1" x14ac:dyDescent="0.35">
      <c r="A54" s="217"/>
      <c r="B54" s="218"/>
      <c r="C54" s="159" t="s">
        <v>144</v>
      </c>
      <c r="D54" s="64">
        <f>ROUNDUP((SUMIFS(Table3[Non-Staff Cost NOT financed by RHID],Table3[Partner],Overview!D$5,Table3[Cost Category],$A$39)),-3)</f>
        <v>0</v>
      </c>
      <c r="E54" s="64">
        <f>ROUNDUP(SUMIFS(Table3[Non-Staff Cost NOT financed by RHID],Table3[Partner],Overview!E$5,Table3[Cost Category],$A$39),-3)</f>
        <v>0</v>
      </c>
      <c r="F54" s="64">
        <f>ROUNDUP(SUMIFS(Table3[Non-Staff Cost NOT financed by RHID],Table3[Partner],Overview!F$5,Table3[Cost Category],$A$39),-3)</f>
        <v>0</v>
      </c>
      <c r="G54" s="64">
        <f>ROUNDUP(SUMIFS(Table3[Non-Staff Cost NOT financed by RHID],Table3[Partner],Overview!G$5,Table3[Cost Category],$A$39),-3)</f>
        <v>0</v>
      </c>
      <c r="H54" s="64">
        <f>ROUNDUP(SUMIFS(Table3[Non-Staff Cost NOT financed by RHID],Table3[Partner],Overview!H$5,Table3[Cost Category],$A$39),-3)</f>
        <v>0</v>
      </c>
      <c r="I54" s="64">
        <f>ROUNDUP(SUMIFS(Table3[Non-Staff Cost NOT financed by RHID],Table3[Partner],Overview!I$5,Table3[Cost Category],$A$39),-3)</f>
        <v>0</v>
      </c>
      <c r="J54" s="64">
        <f>ROUNDUP(SUMIFS(Table3[Non-Staff Cost NOT financed by RHID],Table3[Partner],Overview!J$5,Table3[Cost Category],$A$39),-3)</f>
        <v>0</v>
      </c>
      <c r="K54" s="64">
        <f>ROUNDUP(SUMIFS(Table3[Non-Staff Cost NOT financed by RHID],Table3[Partner],Overview!K$5,Table3[Cost Category],$A$39),-3)</f>
        <v>0</v>
      </c>
      <c r="L54" s="64">
        <f>ROUNDUP(SUMIFS(Table3[Non-Staff Cost NOT financed by RHID],Table3[Partner],Overview!L$5,Table3[Cost Category],$A$39),-3)</f>
        <v>0</v>
      </c>
      <c r="M54" s="64">
        <f>ROUNDUP(SUMIFS(Table3[Non-Staff Cost NOT financed by RHID],Table3[Partner],Overview!M$5,Table3[Cost Category],$A$39),-3)</f>
        <v>0</v>
      </c>
      <c r="N54" s="66"/>
    </row>
    <row r="55" spans="1:14" ht="15" thickBot="1" x14ac:dyDescent="0.4">
      <c r="A55" s="217"/>
      <c r="B55" s="218"/>
      <c r="C55" s="31" t="s">
        <v>105</v>
      </c>
      <c r="D55" s="64">
        <f>SUM(D51,D53)</f>
        <v>0</v>
      </c>
      <c r="E55" s="64">
        <f t="shared" ref="E55:M55" si="24">SUM(E51,E53)</f>
        <v>0</v>
      </c>
      <c r="F55" s="64">
        <f t="shared" si="24"/>
        <v>0</v>
      </c>
      <c r="G55" s="64">
        <f t="shared" si="24"/>
        <v>0</v>
      </c>
      <c r="H55" s="64">
        <f t="shared" si="24"/>
        <v>0</v>
      </c>
      <c r="I55" s="64">
        <f t="shared" si="24"/>
        <v>0</v>
      </c>
      <c r="J55" s="64">
        <f t="shared" si="24"/>
        <v>0</v>
      </c>
      <c r="K55" s="64">
        <f t="shared" si="24"/>
        <v>0</v>
      </c>
      <c r="L55" s="64">
        <f t="shared" si="24"/>
        <v>0</v>
      </c>
      <c r="M55" s="64">
        <f t="shared" si="24"/>
        <v>0</v>
      </c>
      <c r="N55" s="66">
        <f>SUM(N51,N53)</f>
        <v>0</v>
      </c>
    </row>
    <row r="56" spans="1:14" ht="15" hidden="1" thickBot="1" x14ac:dyDescent="0.4">
      <c r="A56" s="153"/>
      <c r="B56" s="154"/>
      <c r="C56" s="160" t="s">
        <v>144</v>
      </c>
      <c r="D56" s="65">
        <f>ROUNDUP((SUMIFS(Table3[Total Non Staff Cost],Table3[Partner],Overview!D$5,Table3[Cost Category],$A$39)),-3)</f>
        <v>0</v>
      </c>
      <c r="E56" s="64">
        <f>ROUNDUP(SUMIFS(Table3[Total Non Staff Cost],Table3[Partner],Overview!E$5,Table3[Cost Category],$A$39),-3)</f>
        <v>0</v>
      </c>
      <c r="F56" s="64">
        <f>ROUNDUP(SUMIFS(Table3[Total Non Staff Cost],Table3[Partner],Overview!F$5,Table3[Cost Category],$A$39),-3)</f>
        <v>0</v>
      </c>
      <c r="G56" s="64">
        <f>ROUNDUP(SUMIFS(Table3[Total Non Staff Cost],Table3[Partner],Overview!G$5,Table3[Cost Category],$A$39),-3)</f>
        <v>0</v>
      </c>
      <c r="H56" s="64">
        <f>ROUNDUP(SUMIFS(Table3[Total Non Staff Cost],Table3[Partner],Overview!H$5,Table3[Cost Category],$A$39),-3)</f>
        <v>0</v>
      </c>
      <c r="I56" s="64">
        <f>ROUNDUP(SUMIFS(Table3[Total Non Staff Cost],Table3[Partner],Overview!I$5,Table3[Cost Category],$A$39),-3)</f>
        <v>0</v>
      </c>
      <c r="J56" s="64">
        <f>ROUNDUP(SUMIFS(Table3[Total Non Staff Cost],Table3[Partner],Overview!J$5,Table3[Cost Category],$A$39),-3)</f>
        <v>0</v>
      </c>
      <c r="K56" s="64">
        <f>ROUNDUP(SUMIFS(Table3[Total Non Staff Cost],Table3[Partner],Overview!K$5,Table3[Cost Category],$A$39),-3)</f>
        <v>0</v>
      </c>
      <c r="L56" s="64">
        <f>ROUNDUP(SUMIFS(Table3[Total Non Staff Cost],Table3[Partner],Overview!L$5,Table3[Cost Category],$A$39),-3)</f>
        <v>0</v>
      </c>
      <c r="M56" s="64">
        <f>ROUNDUP(SUMIFS(Table3[Total Non Staff Cost],Table3[Partner],Overview!M$5,Table3[Cost Category],$A$39),-3)</f>
        <v>0</v>
      </c>
      <c r="N56" s="66"/>
    </row>
    <row r="57" spans="1:14" ht="15" thickTop="1" x14ac:dyDescent="0.35">
      <c r="A57" s="219" t="s">
        <v>110</v>
      </c>
      <c r="B57" s="222" t="s">
        <v>65</v>
      </c>
      <c r="C57" s="51" t="s">
        <v>101</v>
      </c>
      <c r="D57" s="45">
        <f t="shared" ref="D57:M57" si="25">(D6+D24+D39)*0.1</f>
        <v>0</v>
      </c>
      <c r="E57" s="45">
        <f t="shared" si="25"/>
        <v>0</v>
      </c>
      <c r="F57" s="45">
        <f t="shared" si="25"/>
        <v>0</v>
      </c>
      <c r="G57" s="45">
        <f t="shared" si="25"/>
        <v>0</v>
      </c>
      <c r="H57" s="45">
        <f t="shared" si="25"/>
        <v>0</v>
      </c>
      <c r="I57" s="45">
        <f t="shared" si="25"/>
        <v>0</v>
      </c>
      <c r="J57" s="45">
        <f t="shared" si="25"/>
        <v>0</v>
      </c>
      <c r="K57" s="45">
        <f t="shared" si="25"/>
        <v>0</v>
      </c>
      <c r="L57" s="45">
        <f t="shared" si="25"/>
        <v>0</v>
      </c>
      <c r="M57" s="45">
        <f t="shared" si="25"/>
        <v>0</v>
      </c>
      <c r="N57" s="46">
        <f>SUM(D57:M57)</f>
        <v>0</v>
      </c>
    </row>
    <row r="58" spans="1:14" x14ac:dyDescent="0.35">
      <c r="A58" s="220"/>
      <c r="B58" s="223"/>
      <c r="C58" s="52" t="s">
        <v>103</v>
      </c>
      <c r="D58" s="47">
        <f t="shared" ref="D58:M58" si="26">(D7+D25+D40)*0.1</f>
        <v>0</v>
      </c>
      <c r="E58" s="47">
        <f t="shared" si="26"/>
        <v>0</v>
      </c>
      <c r="F58" s="47">
        <f t="shared" si="26"/>
        <v>0</v>
      </c>
      <c r="G58" s="47">
        <f t="shared" si="26"/>
        <v>0</v>
      </c>
      <c r="H58" s="47">
        <f t="shared" si="26"/>
        <v>0</v>
      </c>
      <c r="I58" s="47">
        <f t="shared" si="26"/>
        <v>0</v>
      </c>
      <c r="J58" s="47">
        <f t="shared" si="26"/>
        <v>0</v>
      </c>
      <c r="K58" s="47">
        <f t="shared" si="26"/>
        <v>0</v>
      </c>
      <c r="L58" s="47">
        <f t="shared" si="26"/>
        <v>0</v>
      </c>
      <c r="M58" s="47">
        <f t="shared" si="26"/>
        <v>0</v>
      </c>
      <c r="N58" s="48">
        <f t="shared" ref="N58:N68" si="27">SUM(D58:M58)</f>
        <v>0</v>
      </c>
    </row>
    <row r="59" spans="1:14" x14ac:dyDescent="0.35">
      <c r="A59" s="220"/>
      <c r="B59" s="224"/>
      <c r="C59" s="53" t="s">
        <v>105</v>
      </c>
      <c r="D59" s="85">
        <f t="shared" ref="D59:M59" si="28">(D8+D26+D41)*0.1</f>
        <v>0</v>
      </c>
      <c r="E59" s="85">
        <f t="shared" si="28"/>
        <v>0</v>
      </c>
      <c r="F59" s="85">
        <f t="shared" si="28"/>
        <v>0</v>
      </c>
      <c r="G59" s="85">
        <f t="shared" si="28"/>
        <v>0</v>
      </c>
      <c r="H59" s="85">
        <f t="shared" si="28"/>
        <v>0</v>
      </c>
      <c r="I59" s="85">
        <f t="shared" si="28"/>
        <v>0</v>
      </c>
      <c r="J59" s="85">
        <f t="shared" si="28"/>
        <v>0</v>
      </c>
      <c r="K59" s="85">
        <f t="shared" si="28"/>
        <v>0</v>
      </c>
      <c r="L59" s="85">
        <f t="shared" si="28"/>
        <v>0</v>
      </c>
      <c r="M59" s="85">
        <f t="shared" si="28"/>
        <v>0</v>
      </c>
      <c r="N59" s="86">
        <f t="shared" si="27"/>
        <v>0</v>
      </c>
    </row>
    <row r="60" spans="1:14" x14ac:dyDescent="0.35">
      <c r="A60" s="220"/>
      <c r="B60" s="225" t="s">
        <v>70</v>
      </c>
      <c r="C60" s="54" t="s">
        <v>101</v>
      </c>
      <c r="D60" s="49">
        <f t="shared" ref="D60:M60" si="29">(D9+D27+D42)*0.1</f>
        <v>0</v>
      </c>
      <c r="E60" s="49">
        <f t="shared" si="29"/>
        <v>0</v>
      </c>
      <c r="F60" s="49">
        <f t="shared" si="29"/>
        <v>0</v>
      </c>
      <c r="G60" s="49">
        <f t="shared" si="29"/>
        <v>0</v>
      </c>
      <c r="H60" s="49">
        <f t="shared" si="29"/>
        <v>0</v>
      </c>
      <c r="I60" s="49">
        <f t="shared" si="29"/>
        <v>0</v>
      </c>
      <c r="J60" s="49">
        <f t="shared" si="29"/>
        <v>0</v>
      </c>
      <c r="K60" s="49">
        <f t="shared" si="29"/>
        <v>0</v>
      </c>
      <c r="L60" s="49">
        <f t="shared" si="29"/>
        <v>0</v>
      </c>
      <c r="M60" s="49">
        <f t="shared" si="29"/>
        <v>0</v>
      </c>
      <c r="N60" s="50">
        <f t="shared" si="27"/>
        <v>0</v>
      </c>
    </row>
    <row r="61" spans="1:14" x14ac:dyDescent="0.35">
      <c r="A61" s="220"/>
      <c r="B61" s="223"/>
      <c r="C61" s="52" t="s">
        <v>103</v>
      </c>
      <c r="D61" s="47">
        <f t="shared" ref="D61:M61" si="30">(D10+D28+D43)*0.1</f>
        <v>0</v>
      </c>
      <c r="E61" s="47">
        <f t="shared" si="30"/>
        <v>0</v>
      </c>
      <c r="F61" s="47">
        <f t="shared" si="30"/>
        <v>0</v>
      </c>
      <c r="G61" s="47">
        <f t="shared" si="30"/>
        <v>0</v>
      </c>
      <c r="H61" s="47">
        <f t="shared" si="30"/>
        <v>0</v>
      </c>
      <c r="I61" s="47">
        <f t="shared" si="30"/>
        <v>0</v>
      </c>
      <c r="J61" s="47">
        <f t="shared" si="30"/>
        <v>0</v>
      </c>
      <c r="K61" s="47">
        <f t="shared" si="30"/>
        <v>0</v>
      </c>
      <c r="L61" s="47">
        <f t="shared" si="30"/>
        <v>0</v>
      </c>
      <c r="M61" s="47">
        <f t="shared" si="30"/>
        <v>0</v>
      </c>
      <c r="N61" s="48">
        <f t="shared" si="27"/>
        <v>0</v>
      </c>
    </row>
    <row r="62" spans="1:14" x14ac:dyDescent="0.35">
      <c r="A62" s="220"/>
      <c r="B62" s="224"/>
      <c r="C62" s="53" t="s">
        <v>105</v>
      </c>
      <c r="D62" s="85">
        <f t="shared" ref="D62:M62" si="31">(D11+D29+D44)*0.1</f>
        <v>0</v>
      </c>
      <c r="E62" s="85">
        <f t="shared" si="31"/>
        <v>0</v>
      </c>
      <c r="F62" s="85">
        <f t="shared" si="31"/>
        <v>0</v>
      </c>
      <c r="G62" s="85">
        <f t="shared" si="31"/>
        <v>0</v>
      </c>
      <c r="H62" s="85">
        <f t="shared" si="31"/>
        <v>0</v>
      </c>
      <c r="I62" s="85">
        <f t="shared" si="31"/>
        <v>0</v>
      </c>
      <c r="J62" s="85">
        <f t="shared" si="31"/>
        <v>0</v>
      </c>
      <c r="K62" s="85">
        <f t="shared" si="31"/>
        <v>0</v>
      </c>
      <c r="L62" s="85">
        <f t="shared" si="31"/>
        <v>0</v>
      </c>
      <c r="M62" s="85">
        <f t="shared" si="31"/>
        <v>0</v>
      </c>
      <c r="N62" s="86">
        <f t="shared" si="27"/>
        <v>0</v>
      </c>
    </row>
    <row r="63" spans="1:14" x14ac:dyDescent="0.35">
      <c r="A63" s="220"/>
      <c r="B63" s="225" t="s">
        <v>74</v>
      </c>
      <c r="C63" s="54" t="s">
        <v>101</v>
      </c>
      <c r="D63" s="49">
        <f t="shared" ref="D63:M63" si="32">(D12+D30+D45)*0.1</f>
        <v>0</v>
      </c>
      <c r="E63" s="49">
        <f t="shared" si="32"/>
        <v>0</v>
      </c>
      <c r="F63" s="49">
        <f t="shared" si="32"/>
        <v>0</v>
      </c>
      <c r="G63" s="49">
        <f t="shared" si="32"/>
        <v>0</v>
      </c>
      <c r="H63" s="49">
        <f t="shared" si="32"/>
        <v>0</v>
      </c>
      <c r="I63" s="49">
        <f t="shared" si="32"/>
        <v>0</v>
      </c>
      <c r="J63" s="49">
        <f t="shared" si="32"/>
        <v>0</v>
      </c>
      <c r="K63" s="49">
        <f t="shared" si="32"/>
        <v>0</v>
      </c>
      <c r="L63" s="49">
        <f t="shared" si="32"/>
        <v>0</v>
      </c>
      <c r="M63" s="49">
        <f t="shared" si="32"/>
        <v>0</v>
      </c>
      <c r="N63" s="50">
        <f t="shared" si="27"/>
        <v>0</v>
      </c>
    </row>
    <row r="64" spans="1:14" x14ac:dyDescent="0.35">
      <c r="A64" s="220"/>
      <c r="B64" s="223"/>
      <c r="C64" s="52" t="s">
        <v>103</v>
      </c>
      <c r="D64" s="47">
        <f t="shared" ref="D64:M64" si="33">(D13+D31+D46)*0.1</f>
        <v>0</v>
      </c>
      <c r="E64" s="47">
        <f t="shared" si="33"/>
        <v>0</v>
      </c>
      <c r="F64" s="47">
        <f t="shared" si="33"/>
        <v>0</v>
      </c>
      <c r="G64" s="47">
        <f t="shared" si="33"/>
        <v>0</v>
      </c>
      <c r="H64" s="47">
        <f t="shared" si="33"/>
        <v>0</v>
      </c>
      <c r="I64" s="47">
        <f t="shared" si="33"/>
        <v>0</v>
      </c>
      <c r="J64" s="47">
        <f t="shared" si="33"/>
        <v>0</v>
      </c>
      <c r="K64" s="47">
        <f t="shared" si="33"/>
        <v>0</v>
      </c>
      <c r="L64" s="47">
        <f t="shared" si="33"/>
        <v>0</v>
      </c>
      <c r="M64" s="47">
        <f t="shared" si="33"/>
        <v>0</v>
      </c>
      <c r="N64" s="48">
        <f t="shared" si="27"/>
        <v>0</v>
      </c>
    </row>
    <row r="65" spans="1:14" x14ac:dyDescent="0.35">
      <c r="A65" s="220"/>
      <c r="B65" s="224"/>
      <c r="C65" s="53" t="s">
        <v>105</v>
      </c>
      <c r="D65" s="85">
        <f t="shared" ref="D65:M65" si="34">(D14+D32+D47)*0.1</f>
        <v>0</v>
      </c>
      <c r="E65" s="85">
        <f t="shared" si="34"/>
        <v>0</v>
      </c>
      <c r="F65" s="85">
        <f t="shared" si="34"/>
        <v>0</v>
      </c>
      <c r="G65" s="85">
        <f t="shared" si="34"/>
        <v>0</v>
      </c>
      <c r="H65" s="85">
        <f t="shared" si="34"/>
        <v>0</v>
      </c>
      <c r="I65" s="85">
        <f t="shared" si="34"/>
        <v>0</v>
      </c>
      <c r="J65" s="85">
        <f t="shared" si="34"/>
        <v>0</v>
      </c>
      <c r="K65" s="85">
        <f t="shared" si="34"/>
        <v>0</v>
      </c>
      <c r="L65" s="85">
        <f t="shared" si="34"/>
        <v>0</v>
      </c>
      <c r="M65" s="85">
        <f t="shared" si="34"/>
        <v>0</v>
      </c>
      <c r="N65" s="86">
        <f t="shared" si="27"/>
        <v>0</v>
      </c>
    </row>
    <row r="66" spans="1:14" x14ac:dyDescent="0.35">
      <c r="A66" s="220"/>
      <c r="B66" s="225" t="s">
        <v>78</v>
      </c>
      <c r="C66" s="54" t="s">
        <v>101</v>
      </c>
      <c r="D66" s="49">
        <f t="shared" ref="D66:M66" si="35">(D15+D33+D48)*0.1</f>
        <v>0</v>
      </c>
      <c r="E66" s="49">
        <f t="shared" si="35"/>
        <v>0</v>
      </c>
      <c r="F66" s="49">
        <f t="shared" si="35"/>
        <v>0</v>
      </c>
      <c r="G66" s="49">
        <f t="shared" si="35"/>
        <v>0</v>
      </c>
      <c r="H66" s="49">
        <f t="shared" si="35"/>
        <v>0</v>
      </c>
      <c r="I66" s="49">
        <f t="shared" si="35"/>
        <v>0</v>
      </c>
      <c r="J66" s="49">
        <f t="shared" si="35"/>
        <v>0</v>
      </c>
      <c r="K66" s="49">
        <f t="shared" si="35"/>
        <v>0</v>
      </c>
      <c r="L66" s="49">
        <f t="shared" si="35"/>
        <v>0</v>
      </c>
      <c r="M66" s="49">
        <f t="shared" si="35"/>
        <v>0</v>
      </c>
      <c r="N66" s="50">
        <f t="shared" si="27"/>
        <v>0</v>
      </c>
    </row>
    <row r="67" spans="1:14" x14ac:dyDescent="0.35">
      <c r="A67" s="220"/>
      <c r="B67" s="223"/>
      <c r="C67" s="52" t="s">
        <v>103</v>
      </c>
      <c r="D67" s="47">
        <f t="shared" ref="D67:M67" si="36">(D16+D34+D49)*0.1</f>
        <v>0</v>
      </c>
      <c r="E67" s="47">
        <f t="shared" si="36"/>
        <v>0</v>
      </c>
      <c r="F67" s="47">
        <f t="shared" si="36"/>
        <v>0</v>
      </c>
      <c r="G67" s="47">
        <f t="shared" si="36"/>
        <v>0</v>
      </c>
      <c r="H67" s="47">
        <f t="shared" si="36"/>
        <v>0</v>
      </c>
      <c r="I67" s="47">
        <f t="shared" si="36"/>
        <v>0</v>
      </c>
      <c r="J67" s="47">
        <f t="shared" si="36"/>
        <v>0</v>
      </c>
      <c r="K67" s="47">
        <f t="shared" si="36"/>
        <v>0</v>
      </c>
      <c r="L67" s="47">
        <f t="shared" si="36"/>
        <v>0</v>
      </c>
      <c r="M67" s="47">
        <f t="shared" si="36"/>
        <v>0</v>
      </c>
      <c r="N67" s="48">
        <f t="shared" si="27"/>
        <v>0</v>
      </c>
    </row>
    <row r="68" spans="1:14" x14ac:dyDescent="0.35">
      <c r="A68" s="221"/>
      <c r="B68" s="224"/>
      <c r="C68" s="53" t="s">
        <v>105</v>
      </c>
      <c r="D68" s="85">
        <f t="shared" ref="D68:M68" si="37">(D17+D35+D50)*0.1</f>
        <v>0</v>
      </c>
      <c r="E68" s="85">
        <f t="shared" si="37"/>
        <v>0</v>
      </c>
      <c r="F68" s="85">
        <f t="shared" si="37"/>
        <v>0</v>
      </c>
      <c r="G68" s="85">
        <f t="shared" si="37"/>
        <v>0</v>
      </c>
      <c r="H68" s="85">
        <f t="shared" si="37"/>
        <v>0</v>
      </c>
      <c r="I68" s="85">
        <f t="shared" si="37"/>
        <v>0</v>
      </c>
      <c r="J68" s="85">
        <f t="shared" si="37"/>
        <v>0</v>
      </c>
      <c r="K68" s="85">
        <f t="shared" si="37"/>
        <v>0</v>
      </c>
      <c r="L68" s="85">
        <f t="shared" si="37"/>
        <v>0</v>
      </c>
      <c r="M68" s="85">
        <f t="shared" si="37"/>
        <v>0</v>
      </c>
      <c r="N68" s="86">
        <f t="shared" si="27"/>
        <v>0</v>
      </c>
    </row>
    <row r="69" spans="1:14" x14ac:dyDescent="0.35">
      <c r="A69" s="217" t="s">
        <v>108</v>
      </c>
      <c r="B69" s="218"/>
      <c r="C69" s="31" t="s">
        <v>101</v>
      </c>
      <c r="D69" s="64">
        <f t="shared" ref="D69:M69" si="38">ROUNDUP(SUM(D57,D60,D63,D66),-3)</f>
        <v>0</v>
      </c>
      <c r="E69" s="64">
        <f t="shared" si="38"/>
        <v>0</v>
      </c>
      <c r="F69" s="64">
        <f t="shared" si="38"/>
        <v>0</v>
      </c>
      <c r="G69" s="64">
        <f t="shared" si="38"/>
        <v>0</v>
      </c>
      <c r="H69" s="64">
        <f t="shared" si="38"/>
        <v>0</v>
      </c>
      <c r="I69" s="64">
        <f t="shared" si="38"/>
        <v>0</v>
      </c>
      <c r="J69" s="64">
        <f t="shared" si="38"/>
        <v>0</v>
      </c>
      <c r="K69" s="64">
        <f t="shared" si="38"/>
        <v>0</v>
      </c>
      <c r="L69" s="64">
        <f t="shared" si="38"/>
        <v>0</v>
      </c>
      <c r="M69" s="64">
        <f t="shared" si="38"/>
        <v>0</v>
      </c>
      <c r="N69" s="66">
        <f>SUM(D69:M69)</f>
        <v>0</v>
      </c>
    </row>
    <row r="70" spans="1:14" x14ac:dyDescent="0.35">
      <c r="A70" s="217"/>
      <c r="B70" s="218"/>
      <c r="C70" s="31" t="s">
        <v>103</v>
      </c>
      <c r="D70" s="64">
        <f t="shared" ref="D70:M70" si="39">ROUNDUP(SUM(D58,D61,D64,D67),-3)</f>
        <v>0</v>
      </c>
      <c r="E70" s="64">
        <f t="shared" si="39"/>
        <v>0</v>
      </c>
      <c r="F70" s="64">
        <f t="shared" si="39"/>
        <v>0</v>
      </c>
      <c r="G70" s="64">
        <f t="shared" si="39"/>
        <v>0</v>
      </c>
      <c r="H70" s="64">
        <f t="shared" si="39"/>
        <v>0</v>
      </c>
      <c r="I70" s="64">
        <f t="shared" si="39"/>
        <v>0</v>
      </c>
      <c r="J70" s="64">
        <f t="shared" si="39"/>
        <v>0</v>
      </c>
      <c r="K70" s="64">
        <f t="shared" si="39"/>
        <v>0</v>
      </c>
      <c r="L70" s="64">
        <f t="shared" si="39"/>
        <v>0</v>
      </c>
      <c r="M70" s="64">
        <f t="shared" si="39"/>
        <v>0</v>
      </c>
      <c r="N70" s="66">
        <f>SUM(D70:M70)</f>
        <v>0</v>
      </c>
    </row>
    <row r="71" spans="1:14" ht="15" thickBot="1" x14ac:dyDescent="0.4">
      <c r="A71" s="217"/>
      <c r="B71" s="218"/>
      <c r="C71" s="32" t="s">
        <v>105</v>
      </c>
      <c r="D71" s="65">
        <f>SUM(D69:D70)</f>
        <v>0</v>
      </c>
      <c r="E71" s="65">
        <f t="shared" ref="E71:N71" si="40">SUM(E69:E70)</f>
        <v>0</v>
      </c>
      <c r="F71" s="65">
        <f t="shared" si="40"/>
        <v>0</v>
      </c>
      <c r="G71" s="65">
        <f t="shared" si="40"/>
        <v>0</v>
      </c>
      <c r="H71" s="65">
        <f t="shared" si="40"/>
        <v>0</v>
      </c>
      <c r="I71" s="65">
        <f t="shared" si="40"/>
        <v>0</v>
      </c>
      <c r="J71" s="65">
        <f t="shared" si="40"/>
        <v>0</v>
      </c>
      <c r="K71" s="65">
        <f t="shared" si="40"/>
        <v>0</v>
      </c>
      <c r="L71" s="65">
        <f t="shared" si="40"/>
        <v>0</v>
      </c>
      <c r="M71" s="65">
        <f t="shared" si="40"/>
        <v>0</v>
      </c>
      <c r="N71" s="67">
        <f t="shared" si="40"/>
        <v>0</v>
      </c>
    </row>
    <row r="72" spans="1:14" ht="15" thickTop="1" x14ac:dyDescent="0.35">
      <c r="A72" s="219" t="s">
        <v>72</v>
      </c>
      <c r="B72" s="222" t="s">
        <v>65</v>
      </c>
      <c r="C72" s="51" t="s">
        <v>101</v>
      </c>
      <c r="D72" s="45">
        <f>SUMIFS(Table3[Non-Staff Cost financed by RHID],Table3[Partner],Overview!$D$5,Table3[Cost Category],$A$72,Table3[Year],Overview!$B$72)</f>
        <v>0</v>
      </c>
      <c r="E72" s="45">
        <f>SUMIFS(Table3[Non-Staff Cost financed by RHID],Table3[Partner],Overview!$E$5,Table3[Cost Category],$A$72,Table3[Year],Overview!$B$72)</f>
        <v>0</v>
      </c>
      <c r="F72" s="45">
        <f>SUMIFS(Table3[Non-Staff Cost financed by RHID],Table3[Partner],Overview!$F$5,Table3[Cost Category],$A$72,Table3[Year],Overview!$B$72)</f>
        <v>0</v>
      </c>
      <c r="G72" s="45">
        <f>SUMIFS(Table3[Non-Staff Cost financed by RHID],Table3[Partner],Overview!$G$5,Table3[Cost Category],$A$72,Table3[Year],Overview!$B$72)</f>
        <v>0</v>
      </c>
      <c r="H72" s="45">
        <f>SUMIFS(Table3[Non-Staff Cost financed by RHID],Table3[Partner],Overview!$H$5,Table3[Cost Category],$A$72,Table3[Year],Overview!$B$72)</f>
        <v>0</v>
      </c>
      <c r="I72" s="45">
        <f>SUMIFS(Table3[Non-Staff Cost financed by RHID],Table3[Partner],Overview!$I$5,Table3[Cost Category],$A$72,Table3[Year],Overview!$B$72)</f>
        <v>0</v>
      </c>
      <c r="J72" s="45">
        <f>SUMIFS(Table3[Non-Staff Cost financed by RHID],Table3[Partner],Overview!$J$5,Table3[Cost Category],$A$72,Table3[Year],Overview!$B$72)</f>
        <v>0</v>
      </c>
      <c r="K72" s="45">
        <f>SUMIFS(Table3[Non-Staff Cost financed by RHID],Table3[Partner],Overview!$K$5,Table3[Cost Category],$A$72,Table3[Year],Overview!$B$72)</f>
        <v>0</v>
      </c>
      <c r="L72" s="45">
        <f>SUMIFS(Table3[Non-Staff Cost financed by RHID],Table3[Partner],Overview!$L$5,Table3[Cost Category],$A$72,Table3[Year],Overview!$B$72)</f>
        <v>0</v>
      </c>
      <c r="M72" s="45">
        <f>SUMIFS(Table3[Non-Staff Cost financed by RHID],Table3[Partner],Overview!$M$5,Table3[Cost Category],$A$72,Table3[Year],Overview!$B$72)</f>
        <v>0</v>
      </c>
      <c r="N72" s="46">
        <f>SUM(D72:M72)</f>
        <v>0</v>
      </c>
    </row>
    <row r="73" spans="1:14" x14ac:dyDescent="0.35">
      <c r="A73" s="220"/>
      <c r="B73" s="223"/>
      <c r="C73" s="52" t="s">
        <v>103</v>
      </c>
      <c r="D73" s="47">
        <f>SUMIFS(Table3[Non-Staff Cost NOT financed by RHID],Table3[Partner],Overview!$D$5,Table3[Cost Category],$A$72,Table3[Year],Overview!$B$72)</f>
        <v>0</v>
      </c>
      <c r="E73" s="47">
        <f>SUMIFS(Table3[Non-Staff Cost NOT financed by RHID],Table3[Partner],Overview!$E$5,Table3[Cost Category],$A$72,Table3[Year],Overview!$B$72)</f>
        <v>0</v>
      </c>
      <c r="F73" s="47">
        <f>SUMIFS(Table3[Non-Staff Cost NOT financed by RHID],Table3[Partner],Overview!$F$5,Table3[Cost Category],$A$72,Table3[Year],Overview!$B$72)</f>
        <v>0</v>
      </c>
      <c r="G73" s="47">
        <f>SUMIFS(Table3[Non-Staff Cost NOT financed by RHID],Table3[Partner],Overview!$G$5,Table3[Cost Category],$A$72,Table3[Year],Overview!$B$72)</f>
        <v>0</v>
      </c>
      <c r="H73" s="47">
        <f>SUMIFS(Table3[Non-Staff Cost NOT financed by RHID],Table3[Partner],Overview!$H$5,Table3[Cost Category],$A$72,Table3[Year],Overview!$B$72)</f>
        <v>0</v>
      </c>
      <c r="I73" s="47">
        <f>SUMIFS(Table3[Non-Staff Cost NOT financed by RHID],Table3[Partner],Overview!$I$5,Table3[Cost Category],$A$72,Table3[Year],Overview!$B$72)</f>
        <v>0</v>
      </c>
      <c r="J73" s="47">
        <f>SUMIFS(Table3[Non-Staff Cost NOT financed by RHID],Table3[Partner],Overview!$J$5,Table3[Cost Category],$A$72,Table3[Year],Overview!$B$72)</f>
        <v>0</v>
      </c>
      <c r="K73" s="47">
        <f>SUMIFS(Table3[Non-Staff Cost NOT financed by RHID],Table3[Partner],Overview!$K$5,Table3[Cost Category],$A$72,Table3[Year],Overview!$B$72)</f>
        <v>0</v>
      </c>
      <c r="L73" s="47">
        <f>SUMIFS(Table3[Non-Staff Cost NOT financed by RHID],Table3[Partner],Overview!$L$5,Table3[Cost Category],$A$72,Table3[Year],Overview!$B$72)</f>
        <v>0</v>
      </c>
      <c r="M73" s="47">
        <f>SUMIFS(Table3[Non-Staff Cost NOT financed by RHID],Table3[Partner],Overview!$M$5,Table3[Cost Category],$A$72,Table3[Year],Overview!$B$72)</f>
        <v>0</v>
      </c>
      <c r="N73" s="48">
        <f t="shared" ref="N73:N83" si="41">SUM(D73:M73)</f>
        <v>0</v>
      </c>
    </row>
    <row r="74" spans="1:14" x14ac:dyDescent="0.35">
      <c r="A74" s="220"/>
      <c r="B74" s="224"/>
      <c r="C74" s="53" t="s">
        <v>105</v>
      </c>
      <c r="D74" s="85">
        <f>SUMIFS(Table3[Total Non Staff Cost],Table3[Partner],Overview!$D$5,Table3[Cost Category],$A$72,Table3[Year],Overview!$B$72)</f>
        <v>0</v>
      </c>
      <c r="E74" s="85">
        <f>SUMIFS(Table3[Total Non Staff Cost],Table3[Partner],Overview!$E$5,Table3[Cost Category],$A$72,Table3[Year],Overview!$B$72)</f>
        <v>0</v>
      </c>
      <c r="F74" s="85">
        <f>SUMIFS(Table3[Total Non Staff Cost],Table3[Partner],Overview!$F$5,Table3[Cost Category],$A$72,Table3[Year],Overview!$B$72)</f>
        <v>0</v>
      </c>
      <c r="G74" s="85">
        <f>SUMIFS(Table3[Total Non Staff Cost],Table3[Partner],Overview!$G$5,Table3[Cost Category],$A$72,Table3[Year],Overview!$B$72)</f>
        <v>0</v>
      </c>
      <c r="H74" s="85">
        <f>SUMIFS(Table3[Total Non Staff Cost],Table3[Partner],Overview!$H$5,Table3[Cost Category],$A$72,Table3[Year],Overview!$B$72)</f>
        <v>0</v>
      </c>
      <c r="I74" s="85">
        <f>SUMIFS(Table3[Total Non Staff Cost],Table3[Partner],Overview!$I$5,Table3[Cost Category],$A$72,Table3[Year],Overview!$B$72)</f>
        <v>0</v>
      </c>
      <c r="J74" s="85">
        <f>SUMIFS(Table3[Total Non Staff Cost],Table3[Partner],Overview!$J$5,Table3[Cost Category],$A$72,Table3[Year],Overview!$B$72)</f>
        <v>0</v>
      </c>
      <c r="K74" s="85">
        <f>SUMIFS(Table3[Total Non Staff Cost],Table3[Partner],Overview!$K$5,Table3[Cost Category],$A$72,Table3[Year],Overview!$B$72)</f>
        <v>0</v>
      </c>
      <c r="L74" s="85">
        <f>SUMIFS(Table3[Total Non Staff Cost],Table3[Partner],Overview!$L$5,Table3[Cost Category],$A$72,Table3[Year],Overview!$B$72)</f>
        <v>0</v>
      </c>
      <c r="M74" s="85">
        <f>SUMIFS(Table3[Total Non Staff Cost],Table3[Partner],Overview!$M$5,Table3[Cost Category],$A$72,Table3[Year],Overview!$B$72)</f>
        <v>0</v>
      </c>
      <c r="N74" s="86">
        <f t="shared" si="41"/>
        <v>0</v>
      </c>
    </row>
    <row r="75" spans="1:14" x14ac:dyDescent="0.35">
      <c r="A75" s="220"/>
      <c r="B75" s="225" t="s">
        <v>70</v>
      </c>
      <c r="C75" s="54" t="s">
        <v>101</v>
      </c>
      <c r="D75" s="49">
        <f>SUMIFS(Table3[Non-Staff Cost financed by RHID],Table3[Partner],Overview!$D$5,Table3[Cost Category],$A$72,Table3[Year],Overview!$B$75)</f>
        <v>0</v>
      </c>
      <c r="E75" s="49">
        <f>SUMIFS(Table3[Non-Staff Cost financed by RHID],Table3[Partner],Overview!$E$5,Table3[Cost Category],$A$72,Table3[Year],Overview!$B$75)</f>
        <v>0</v>
      </c>
      <c r="F75" s="49">
        <f>SUMIFS(Table3[Non-Staff Cost financed by RHID],Table3[Partner],Overview!$F$5,Table3[Cost Category],$A$72,Table3[Year],Overview!$B$75)</f>
        <v>0</v>
      </c>
      <c r="G75" s="49">
        <f>SUMIFS(Table3[Non-Staff Cost financed by RHID],Table3[Partner],Overview!$G$5,Table3[Cost Category],$A$72,Table3[Year],Overview!$B$75)</f>
        <v>0</v>
      </c>
      <c r="H75" s="49">
        <f>SUMIFS(Table3[Non-Staff Cost financed by RHID],Table3[Partner],Overview!$H$5,Table3[Cost Category],$A$72,Table3[Year],Overview!$B$75)</f>
        <v>0</v>
      </c>
      <c r="I75" s="49">
        <f>SUMIFS(Table3[Non-Staff Cost financed by RHID],Table3[Partner],Overview!$I$5,Table3[Cost Category],$A$72,Table3[Year],Overview!$B$75)</f>
        <v>0</v>
      </c>
      <c r="J75" s="49">
        <f>SUMIFS(Table3[Non-Staff Cost financed by RHID],Table3[Partner],Overview!$J$5,Table3[Cost Category],$A$72,Table3[Year],Overview!$B$75)</f>
        <v>0</v>
      </c>
      <c r="K75" s="49">
        <f>SUMIFS(Table3[Non-Staff Cost financed by RHID],Table3[Partner],Overview!$K$5,Table3[Cost Category],$A$72,Table3[Year],Overview!$B$75)</f>
        <v>0</v>
      </c>
      <c r="L75" s="49">
        <f>SUMIFS(Table3[Non-Staff Cost financed by RHID],Table3[Partner],Overview!$L$5,Table3[Cost Category],$A$72,Table3[Year],Overview!$B$75)</f>
        <v>0</v>
      </c>
      <c r="M75" s="49">
        <f>SUMIFS(Table3[Non-Staff Cost financed by RHID],Table3[Partner],Overview!$M$5,Table3[Cost Category],$A$72,Table3[Year],Overview!$B$75)</f>
        <v>0</v>
      </c>
      <c r="N75" s="50">
        <f t="shared" si="41"/>
        <v>0</v>
      </c>
    </row>
    <row r="76" spans="1:14" x14ac:dyDescent="0.35">
      <c r="A76" s="220"/>
      <c r="B76" s="223"/>
      <c r="C76" s="52" t="s">
        <v>103</v>
      </c>
      <c r="D76" s="47">
        <f>SUMIFS(Table3[Non-Staff Cost NOT financed by RHID],Table3[Partner],Overview!$D$5,Table3[Cost Category],$A$72,Table3[Year],Overview!$B$75)</f>
        <v>0</v>
      </c>
      <c r="E76" s="47">
        <f>SUMIFS(Table3[Non-Staff Cost NOT financed by RHID],Table3[Partner],Overview!$E$5,Table3[Cost Category],$A$72,Table3[Year],Overview!$B$75)</f>
        <v>0</v>
      </c>
      <c r="F76" s="47">
        <f>SUMIFS(Table3[Non-Staff Cost NOT financed by RHID],Table3[Partner],Overview!$F$5,Table3[Cost Category],$A$72,Table3[Year],Overview!$B$75)</f>
        <v>0</v>
      </c>
      <c r="G76" s="47">
        <f>SUMIFS(Table3[Non-Staff Cost NOT financed by RHID],Table3[Partner],Overview!$G$5,Table3[Cost Category],$A$72,Table3[Year],Overview!$B$75)</f>
        <v>0</v>
      </c>
      <c r="H76" s="47">
        <f>SUMIFS(Table3[Non-Staff Cost NOT financed by RHID],Table3[Partner],Overview!$H$5,Table3[Cost Category],$A$72,Table3[Year],Overview!$B$75)</f>
        <v>0</v>
      </c>
      <c r="I76" s="47">
        <f>SUMIFS(Table3[Non-Staff Cost NOT financed by RHID],Table3[Partner],Overview!$I$5,Table3[Cost Category],$A$72,Table3[Year],Overview!$B$75)</f>
        <v>0</v>
      </c>
      <c r="J76" s="47">
        <f>SUMIFS(Table3[Non-Staff Cost NOT financed by RHID],Table3[Partner],Overview!$J$5,Table3[Cost Category],$A$72,Table3[Year],Overview!$B$75)</f>
        <v>0</v>
      </c>
      <c r="K76" s="47">
        <f>SUMIFS(Table3[Non-Staff Cost NOT financed by RHID],Table3[Partner],Overview!$K$5,Table3[Cost Category],$A$72,Table3[Year],Overview!$B$75)</f>
        <v>0</v>
      </c>
      <c r="L76" s="47">
        <f>SUMIFS(Table3[Non-Staff Cost NOT financed by RHID],Table3[Partner],Overview!$L$5,Table3[Cost Category],$A$72,Table3[Year],Overview!$B$75)</f>
        <v>0</v>
      </c>
      <c r="M76" s="47">
        <f>SUMIFS(Table3[Non-Staff Cost NOT financed by RHID],Table3[Partner],Overview!$M$5,Table3[Cost Category],$A$72,Table3[Year],Overview!$B$75)</f>
        <v>0</v>
      </c>
      <c r="N76" s="48">
        <f t="shared" si="41"/>
        <v>0</v>
      </c>
    </row>
    <row r="77" spans="1:14" x14ac:dyDescent="0.35">
      <c r="A77" s="220"/>
      <c r="B77" s="224"/>
      <c r="C77" s="53" t="s">
        <v>105</v>
      </c>
      <c r="D77" s="85">
        <f>SUMIFS(Table3[Total Non Staff Cost],Table3[Partner],Overview!$D$5,Table3[Cost Category],$A$72,Table3[Year],Overview!$B$75)</f>
        <v>0</v>
      </c>
      <c r="E77" s="85">
        <f>SUMIFS(Table3[Total Non Staff Cost],Table3[Partner],Overview!$E$5,Table3[Cost Category],$A$72,Table3[Year],Overview!$B$75)</f>
        <v>0</v>
      </c>
      <c r="F77" s="85">
        <f>SUMIFS(Table3[Total Non Staff Cost],Table3[Partner],Overview!$F$5,Table3[Cost Category],$A$72,Table3[Year],Overview!$B$75)</f>
        <v>0</v>
      </c>
      <c r="G77" s="85">
        <f>SUMIFS(Table3[Total Non Staff Cost],Table3[Partner],Overview!$G$5,Table3[Cost Category],$A$72,Table3[Year],Overview!$B$75)</f>
        <v>0</v>
      </c>
      <c r="H77" s="85">
        <f>SUMIFS(Table3[Total Non Staff Cost],Table3[Partner],Overview!$H$5,Table3[Cost Category],$A$72,Table3[Year],Overview!$B$75)</f>
        <v>0</v>
      </c>
      <c r="I77" s="85">
        <f>SUMIFS(Table3[Total Non Staff Cost],Table3[Partner],Overview!$I$5,Table3[Cost Category],$A$72,Table3[Year],Overview!$B$75)</f>
        <v>0</v>
      </c>
      <c r="J77" s="85">
        <f>SUMIFS(Table3[Total Non Staff Cost],Table3[Partner],Overview!$J$5,Table3[Cost Category],$A$72,Table3[Year],Overview!$B$75)</f>
        <v>0</v>
      </c>
      <c r="K77" s="85">
        <f>SUMIFS(Table3[Total Non Staff Cost],Table3[Partner],Overview!$K$5,Table3[Cost Category],$A$72,Table3[Year],Overview!$B$75)</f>
        <v>0</v>
      </c>
      <c r="L77" s="85">
        <f>SUMIFS(Table3[Total Non Staff Cost],Table3[Partner],Overview!$L$5,Table3[Cost Category],$A$72,Table3[Year],Overview!$B$75)</f>
        <v>0</v>
      </c>
      <c r="M77" s="85">
        <f>SUMIFS(Table3[Total Non Staff Cost],Table3[Partner],Overview!$M$5,Table3[Cost Category],$A$72,Table3[Year],Overview!$B$75)</f>
        <v>0</v>
      </c>
      <c r="N77" s="86">
        <f t="shared" si="41"/>
        <v>0</v>
      </c>
    </row>
    <row r="78" spans="1:14" x14ac:dyDescent="0.35">
      <c r="A78" s="220"/>
      <c r="B78" s="225" t="s">
        <v>74</v>
      </c>
      <c r="C78" s="54" t="s">
        <v>101</v>
      </c>
      <c r="D78" s="49">
        <f>SUMIFS(Table3[Non-Staff Cost financed by RHID],Table3[Partner],Overview!$D$5,Table3[Cost Category],$A$72,Table3[Year],Overview!$B$78)</f>
        <v>0</v>
      </c>
      <c r="E78" s="49">
        <f>SUMIFS(Table3[Non-Staff Cost financed by RHID],Table3[Partner],Overview!$E$5,Table3[Cost Category],$A$72,Table3[Year],Overview!$B$78)</f>
        <v>0</v>
      </c>
      <c r="F78" s="49">
        <f>SUMIFS(Table3[Non-Staff Cost financed by RHID],Table3[Partner],Overview!$F$5,Table3[Cost Category],$A$72,Table3[Year],Overview!$B$78)</f>
        <v>0</v>
      </c>
      <c r="G78" s="49">
        <f>SUMIFS(Table3[Non-Staff Cost financed by RHID],Table3[Partner],Overview!$G$5,Table3[Cost Category],$A$72,Table3[Year],Overview!$B$78)</f>
        <v>0</v>
      </c>
      <c r="H78" s="49">
        <f>SUMIFS(Table3[Non-Staff Cost financed by RHID],Table3[Partner],Overview!$H$5,Table3[Cost Category],$A$72,Table3[Year],Overview!$B$78)</f>
        <v>0</v>
      </c>
      <c r="I78" s="49">
        <f>SUMIFS(Table3[Non-Staff Cost financed by RHID],Table3[Partner],Overview!$I$5,Table3[Cost Category],$A$72,Table3[Year],Overview!$B$78)</f>
        <v>0</v>
      </c>
      <c r="J78" s="49">
        <f>SUMIFS(Table3[Non-Staff Cost financed by RHID],Table3[Partner],Overview!$J$5,Table3[Cost Category],$A$72,Table3[Year],Overview!$B$78)</f>
        <v>0</v>
      </c>
      <c r="K78" s="49">
        <f>SUMIFS(Table3[Non-Staff Cost financed by RHID],Table3[Partner],Overview!$K$5,Table3[Cost Category],$A$72,Table3[Year],Overview!$B$78)</f>
        <v>0</v>
      </c>
      <c r="L78" s="49">
        <f>SUMIFS(Table3[Non-Staff Cost financed by RHID],Table3[Partner],Overview!$L$5,Table3[Cost Category],$A$72,Table3[Year],Overview!$B$78)</f>
        <v>0</v>
      </c>
      <c r="M78" s="49">
        <f>SUMIFS(Table3[Non-Staff Cost financed by RHID],Table3[Partner],Overview!$M$5,Table3[Cost Category],$A$72,Table3[Year],Overview!$B$78)</f>
        <v>0</v>
      </c>
      <c r="N78" s="50">
        <f t="shared" si="41"/>
        <v>0</v>
      </c>
    </row>
    <row r="79" spans="1:14" x14ac:dyDescent="0.35">
      <c r="A79" s="220"/>
      <c r="B79" s="223"/>
      <c r="C79" s="52" t="s">
        <v>103</v>
      </c>
      <c r="D79" s="47">
        <f>SUMIFS(Table3[Non-Staff Cost NOT financed by RHID],Table3[Partner],Overview!$D$5,Table3[Cost Category],$A$72,Table3[Year],Overview!$B$78)</f>
        <v>0</v>
      </c>
      <c r="E79" s="47">
        <f>SUMIFS(Table3[Non-Staff Cost NOT financed by RHID],Table3[Partner],Overview!$E$5,Table3[Cost Category],$A$72,Table3[Year],Overview!$B$78)</f>
        <v>0</v>
      </c>
      <c r="F79" s="47">
        <f>SUMIFS(Table3[Non-Staff Cost NOT financed by RHID],Table3[Partner],Overview!$F$5,Table3[Cost Category],$A$72,Table3[Year],Overview!$B$78)</f>
        <v>0</v>
      </c>
      <c r="G79" s="47">
        <f>SUMIFS(Table3[Non-Staff Cost NOT financed by RHID],Table3[Partner],Overview!$G$5,Table3[Cost Category],$A$72,Table3[Year],Overview!$B$78)</f>
        <v>0</v>
      </c>
      <c r="H79" s="47">
        <f>SUMIFS(Table3[Non-Staff Cost NOT financed by RHID],Table3[Partner],Overview!$H$5,Table3[Cost Category],$A$72,Table3[Year],Overview!$B$78)</f>
        <v>0</v>
      </c>
      <c r="I79" s="47">
        <f>SUMIFS(Table3[Non-Staff Cost NOT financed by RHID],Table3[Partner],Overview!$I$5,Table3[Cost Category],$A$72,Table3[Year],Overview!$B$78)</f>
        <v>0</v>
      </c>
      <c r="J79" s="47">
        <f>SUMIFS(Table3[Non-Staff Cost NOT financed by RHID],Table3[Partner],Overview!$J$5,Table3[Cost Category],$A$72,Table3[Year],Overview!$B$78)</f>
        <v>0</v>
      </c>
      <c r="K79" s="47">
        <f>SUMIFS(Table3[Non-Staff Cost NOT financed by RHID],Table3[Partner],Overview!$K$5,Table3[Cost Category],$A$72,Table3[Year],Overview!$B$78)</f>
        <v>0</v>
      </c>
      <c r="L79" s="47">
        <f>SUMIFS(Table3[Non-Staff Cost NOT financed by RHID],Table3[Partner],Overview!$L$5,Table3[Cost Category],$A$72,Table3[Year],Overview!$B$78)</f>
        <v>0</v>
      </c>
      <c r="M79" s="47">
        <f>SUMIFS(Table3[Non-Staff Cost NOT financed by RHID],Table3[Partner],Overview!$M$5,Table3[Cost Category],$A$72,Table3[Year],Overview!$B$78)</f>
        <v>0</v>
      </c>
      <c r="N79" s="48">
        <f t="shared" si="41"/>
        <v>0</v>
      </c>
    </row>
    <row r="80" spans="1:14" x14ac:dyDescent="0.35">
      <c r="A80" s="220"/>
      <c r="B80" s="224"/>
      <c r="C80" s="53" t="s">
        <v>105</v>
      </c>
      <c r="D80" s="85">
        <f>SUMIFS(Table3[Total Non Staff Cost],Table3[Partner],Overview!$D$5,Table3[Cost Category],$A$72,Table3[Year],Overview!$B$78)</f>
        <v>0</v>
      </c>
      <c r="E80" s="85">
        <f>SUMIFS(Table3[Total Non Staff Cost],Table3[Partner],Overview!$E$5,Table3[Cost Category],$A$72,Table3[Year],Overview!$B$78)</f>
        <v>0</v>
      </c>
      <c r="F80" s="85">
        <f>SUMIFS(Table3[Total Non Staff Cost],Table3[Partner],Overview!$F$5,Table3[Cost Category],$A$72,Table3[Year],Overview!$B$78)</f>
        <v>0</v>
      </c>
      <c r="G80" s="85">
        <f>SUMIFS(Table3[Total Non Staff Cost],Table3[Partner],Overview!$G$5,Table3[Cost Category],$A$72,Table3[Year],Overview!$B$78)</f>
        <v>0</v>
      </c>
      <c r="H80" s="85">
        <f>SUMIFS(Table3[Total Non Staff Cost],Table3[Partner],Overview!$H$5,Table3[Cost Category],$A$72,Table3[Year],Overview!$B$78)</f>
        <v>0</v>
      </c>
      <c r="I80" s="85">
        <f>SUMIFS(Table3[Total Non Staff Cost],Table3[Partner],Overview!$I$5,Table3[Cost Category],$A$72,Table3[Year],Overview!$B$78)</f>
        <v>0</v>
      </c>
      <c r="J80" s="85">
        <f>SUMIFS(Table3[Total Non Staff Cost],Table3[Partner],Overview!$J$5,Table3[Cost Category],$A$72,Table3[Year],Overview!$B$78)</f>
        <v>0</v>
      </c>
      <c r="K80" s="85">
        <f>SUMIFS(Table3[Total Non Staff Cost],Table3[Partner],Overview!$K$5,Table3[Cost Category],$A$72,Table3[Year],Overview!$B$78)</f>
        <v>0</v>
      </c>
      <c r="L80" s="85">
        <f>SUMIFS(Table3[Total Non Staff Cost],Table3[Partner],Overview!$L$5,Table3[Cost Category],$A$72,Table3[Year],Overview!$B$78)</f>
        <v>0</v>
      </c>
      <c r="M80" s="85">
        <f>SUMIFS(Table3[Total Non Staff Cost],Table3[Partner],Overview!$M$5,Table3[Cost Category],$A$72,Table3[Year],Overview!$B$78)</f>
        <v>0</v>
      </c>
      <c r="N80" s="86">
        <f t="shared" si="41"/>
        <v>0</v>
      </c>
    </row>
    <row r="81" spans="1:14" x14ac:dyDescent="0.35">
      <c r="A81" s="220"/>
      <c r="B81" s="225" t="s">
        <v>78</v>
      </c>
      <c r="C81" s="54" t="s">
        <v>101</v>
      </c>
      <c r="D81" s="49">
        <f>SUMIFS(Table3[Non-Staff Cost financed by RHID],Table3[Partner],Overview!$D$5,Table3[Cost Category],$A$72,Table3[Year],Overview!$B$81)</f>
        <v>0</v>
      </c>
      <c r="E81" s="49">
        <f>SUMIFS(Table3[Non-Staff Cost financed by RHID],Table3[Partner],Overview!$E$5,Table3[Cost Category],$A$72,Table3[Year],Overview!$B$81)</f>
        <v>0</v>
      </c>
      <c r="F81" s="49">
        <f>SUMIFS(Table3[Non-Staff Cost financed by RHID],Table3[Partner],Overview!$F$5,Table3[Cost Category],$A$72,Table3[Year],Overview!$B$81)</f>
        <v>0</v>
      </c>
      <c r="G81" s="49">
        <f>SUMIFS(Table3[Non-Staff Cost financed by RHID],Table3[Partner],Overview!$G$5,Table3[Cost Category],$A$72,Table3[Year],Overview!$B$81)</f>
        <v>0</v>
      </c>
      <c r="H81" s="49">
        <f>SUMIFS(Table3[Non-Staff Cost financed by RHID],Table3[Partner],Overview!$H$5,Table3[Cost Category],$A$72,Table3[Year],Overview!$B$81)</f>
        <v>0</v>
      </c>
      <c r="I81" s="49">
        <f>SUMIFS(Table3[Non-Staff Cost financed by RHID],Table3[Partner],Overview!$I$5,Table3[Cost Category],$A$72,Table3[Year],Overview!$B$81)</f>
        <v>0</v>
      </c>
      <c r="J81" s="49">
        <f>SUMIFS(Table3[Non-Staff Cost financed by RHID],Table3[Partner],Overview!$J$5,Table3[Cost Category],$A$72,Table3[Year],Overview!$B$81)</f>
        <v>0</v>
      </c>
      <c r="K81" s="49">
        <f>SUMIFS(Table3[Non-Staff Cost financed by RHID],Table3[Partner],Overview!$K$5,Table3[Cost Category],$A$72,Table3[Year],Overview!$B$81)</f>
        <v>0</v>
      </c>
      <c r="L81" s="49">
        <f>SUMIFS(Table3[Non-Staff Cost financed by RHID],Table3[Partner],Overview!$L$5,Table3[Cost Category],$A$72,Table3[Year],Overview!$B$81)</f>
        <v>0</v>
      </c>
      <c r="M81" s="49">
        <f>SUMIFS(Table3[Non-Staff Cost financed by RHID],Table3[Partner],Overview!$M$5,Table3[Cost Category],$A$72,Table3[Year],Overview!$B$81)</f>
        <v>0</v>
      </c>
      <c r="N81" s="50">
        <f t="shared" si="41"/>
        <v>0</v>
      </c>
    </row>
    <row r="82" spans="1:14" x14ac:dyDescent="0.35">
      <c r="A82" s="220"/>
      <c r="B82" s="223"/>
      <c r="C82" s="52" t="s">
        <v>103</v>
      </c>
      <c r="D82" s="47">
        <f>SUMIFS(Table3[Non-Staff Cost NOT financed by RHID],Table3[Partner],Overview!$D$5,Table3[Cost Category],$A$72,Table3[Year],Overview!$B$81)</f>
        <v>0</v>
      </c>
      <c r="E82" s="47">
        <f>SUMIFS(Table3[Non-Staff Cost NOT financed by RHID],Table3[Partner],Overview!$E$5,Table3[Cost Category],$A$72,Table3[Year],Overview!$B$81)</f>
        <v>0</v>
      </c>
      <c r="F82" s="47">
        <f>SUMIFS(Table3[Non-Staff Cost NOT financed by RHID],Table3[Partner],Overview!$F$5,Table3[Cost Category],$A$72,Table3[Year],Overview!$B$81)</f>
        <v>0</v>
      </c>
      <c r="G82" s="47">
        <f>SUMIFS(Table3[Non-Staff Cost NOT financed by RHID],Table3[Partner],Overview!$G$5,Table3[Cost Category],$A$72,Table3[Year],Overview!$B$81)</f>
        <v>0</v>
      </c>
      <c r="H82" s="47">
        <f>SUMIFS(Table3[Non-Staff Cost NOT financed by RHID],Table3[Partner],Overview!$H$5,Table3[Cost Category],$A$72,Table3[Year],Overview!$B$81)</f>
        <v>0</v>
      </c>
      <c r="I82" s="47">
        <f>SUMIFS(Table3[Non-Staff Cost NOT financed by RHID],Table3[Partner],Overview!$I$5,Table3[Cost Category],$A$72,Table3[Year],Overview!$B$81)</f>
        <v>0</v>
      </c>
      <c r="J82" s="47">
        <f>SUMIFS(Table3[Non-Staff Cost NOT financed by RHID],Table3[Partner],Overview!$J$5,Table3[Cost Category],$A$72,Table3[Year],Overview!$B$81)</f>
        <v>0</v>
      </c>
      <c r="K82" s="47">
        <f>SUMIFS(Table3[Non-Staff Cost NOT financed by RHID],Table3[Partner],Overview!$K$5,Table3[Cost Category],$A$72,Table3[Year],Overview!$B$81)</f>
        <v>0</v>
      </c>
      <c r="L82" s="47">
        <f>SUMIFS(Table3[Non-Staff Cost NOT financed by RHID],Table3[Partner],Overview!$L$5,Table3[Cost Category],$A$72,Table3[Year],Overview!$B$81)</f>
        <v>0</v>
      </c>
      <c r="M82" s="47">
        <f>SUMIFS(Table3[Non-Staff Cost NOT financed by RHID],Table3[Partner],Overview!$M$5,Table3[Cost Category],$A$72,Table3[Year],Overview!$B$81)</f>
        <v>0</v>
      </c>
      <c r="N82" s="48">
        <f t="shared" si="41"/>
        <v>0</v>
      </c>
    </row>
    <row r="83" spans="1:14" x14ac:dyDescent="0.35">
      <c r="A83" s="221"/>
      <c r="B83" s="224"/>
      <c r="C83" s="53" t="s">
        <v>105</v>
      </c>
      <c r="D83" s="85">
        <f>SUMIFS(Table3[Total Non Staff Cost],Table3[Partner],Overview!$D$5,Table3[Cost Category],$A$72,Table3[Year],Overview!$B$81)</f>
        <v>0</v>
      </c>
      <c r="E83" s="85">
        <f>SUMIFS(Table3[Total Non Staff Cost],Table3[Partner],Overview!$E$5,Table3[Cost Category],$A$72,Table3[Year],Overview!$B$81)</f>
        <v>0</v>
      </c>
      <c r="F83" s="85">
        <f>SUMIFS(Table3[Total Non Staff Cost],Table3[Partner],Overview!$F$5,Table3[Cost Category],$A$72,Table3[Year],Overview!$B$81)</f>
        <v>0</v>
      </c>
      <c r="G83" s="85">
        <f>SUMIFS(Table3[Total Non Staff Cost],Table3[Partner],Overview!$G$5,Table3[Cost Category],$A$72,Table3[Year],Overview!$B$81)</f>
        <v>0</v>
      </c>
      <c r="H83" s="85">
        <f>SUMIFS(Table3[Total Non Staff Cost],Table3[Partner],Overview!$H$5,Table3[Cost Category],$A$72,Table3[Year],Overview!$B$81)</f>
        <v>0</v>
      </c>
      <c r="I83" s="85">
        <f>SUMIFS(Table3[Total Non Staff Cost],Table3[Partner],Overview!$I$5,Table3[Cost Category],$A$72,Table3[Year],Overview!$B$81)</f>
        <v>0</v>
      </c>
      <c r="J83" s="85">
        <f>SUMIFS(Table3[Total Non Staff Cost],Table3[Partner],Overview!$J$5,Table3[Cost Category],$A$72,Table3[Year],Overview!$B$81)</f>
        <v>0</v>
      </c>
      <c r="K83" s="85">
        <f>SUMIFS(Table3[Total Non Staff Cost],Table3[Partner],Overview!$K$5,Table3[Cost Category],$A$72,Table3[Year],Overview!$B$81)</f>
        <v>0</v>
      </c>
      <c r="L83" s="85">
        <f>SUMIFS(Table3[Total Non Staff Cost],Table3[Partner],Overview!$L$5,Table3[Cost Category],$A$72,Table3[Year],Overview!$B$81)</f>
        <v>0</v>
      </c>
      <c r="M83" s="85">
        <f>SUMIFS(Table3[Total Non Staff Cost],Table3[Partner],Overview!$M$5,Table3[Cost Category],$A$72,Table3[Year],Overview!$B$81)</f>
        <v>0</v>
      </c>
      <c r="N83" s="86">
        <f t="shared" si="41"/>
        <v>0</v>
      </c>
    </row>
    <row r="84" spans="1:14" x14ac:dyDescent="0.35">
      <c r="A84" s="217" t="s">
        <v>108</v>
      </c>
      <c r="B84" s="218"/>
      <c r="C84" s="31" t="s">
        <v>101</v>
      </c>
      <c r="D84" s="64">
        <f t="shared" ref="D84:M84" si="42">ROUNDUP(SUM(D72,D75,D78,D81),-3)</f>
        <v>0</v>
      </c>
      <c r="E84" s="64">
        <f t="shared" si="42"/>
        <v>0</v>
      </c>
      <c r="F84" s="64">
        <f t="shared" si="42"/>
        <v>0</v>
      </c>
      <c r="G84" s="64">
        <f t="shared" si="42"/>
        <v>0</v>
      </c>
      <c r="H84" s="64">
        <f t="shared" si="42"/>
        <v>0</v>
      </c>
      <c r="I84" s="64">
        <f t="shared" si="42"/>
        <v>0</v>
      </c>
      <c r="J84" s="64">
        <f t="shared" si="42"/>
        <v>0</v>
      </c>
      <c r="K84" s="64">
        <f t="shared" si="42"/>
        <v>0</v>
      </c>
      <c r="L84" s="64">
        <f t="shared" si="42"/>
        <v>0</v>
      </c>
      <c r="M84" s="64">
        <f t="shared" si="42"/>
        <v>0</v>
      </c>
      <c r="N84" s="66">
        <f>SUM(D84:M84)</f>
        <v>0</v>
      </c>
    </row>
    <row r="85" spans="1:14" hidden="1" x14ac:dyDescent="0.35">
      <c r="A85" s="217"/>
      <c r="B85" s="218"/>
      <c r="C85" s="159" t="s">
        <v>144</v>
      </c>
      <c r="D85" s="64">
        <f>ROUNDUP((SUMIFS(Table3[Non-Staff Cost financed by RHID],Table3[Partner],Overview!$D$5,Table3[Cost Category],$A$72)),-3)</f>
        <v>0</v>
      </c>
      <c r="E85" s="64">
        <f>ROUNDUP(SUMIFS(Table3[Non-Staff Cost financed by RHID],Table3[Partner],Overview!$E$5,Table3[Cost Category],$A$72),-3)</f>
        <v>0</v>
      </c>
      <c r="F85" s="64">
        <f>ROUNDUP(SUMIFS(Table3[Non-Staff Cost financed by RHID],Table3[Partner],Overview!$F$5,Table3[Cost Category],$A$72),-3)</f>
        <v>0</v>
      </c>
      <c r="G85" s="64">
        <f>ROUNDUP(SUMIFS(Table3[Non-Staff Cost financed by RHID],Table3[Partner],Overview!$G$5,Table3[Cost Category],$A$72),-3)</f>
        <v>0</v>
      </c>
      <c r="H85" s="64">
        <f>ROUNDUP(SUMIFS(Table3[Non-Staff Cost financed by RHID],Table3[Partner],Overview!$H$5,Table3[Cost Category],$A$72),-3)</f>
        <v>0</v>
      </c>
      <c r="I85" s="64">
        <f>ROUNDUP(SUMIFS(Table3[Non-Staff Cost financed by RHID],Table3[Partner],Overview!$I$5,Table3[Cost Category],$A$72),-3)</f>
        <v>0</v>
      </c>
      <c r="J85" s="64">
        <f>ROUNDUP(SUMIFS(Table3[Non-Staff Cost financed by RHID],Table3[Partner],Overview!$J$5,Table3[Cost Category],$A$72),-3)</f>
        <v>0</v>
      </c>
      <c r="K85" s="64">
        <f>ROUNDUP(SUMIFS(Table3[Non-Staff Cost financed by RHID],Table3[Partner],Overview!$K$5,Table3[Cost Category],$A$72),-3)</f>
        <v>0</v>
      </c>
      <c r="L85" s="64">
        <f>ROUNDUP(SUMIFS(Table3[Non-Staff Cost financed by RHID],Table3[Partner],Overview!$L$5,Table3[Cost Category],$A$72),-3)</f>
        <v>0</v>
      </c>
      <c r="M85" s="64">
        <f>ROUNDUP(SUMIFS(Table3[Non-Staff Cost financed by RHID],Table3[Partner],Overview!$M$5,Table3[Cost Category],$A$72),-3)</f>
        <v>0</v>
      </c>
      <c r="N85" s="66"/>
    </row>
    <row r="86" spans="1:14" x14ac:dyDescent="0.35">
      <c r="A86" s="217"/>
      <c r="B86" s="218"/>
      <c r="C86" s="31" t="s">
        <v>103</v>
      </c>
      <c r="D86" s="64">
        <f t="shared" ref="D86:M86" si="43">ROUNDUP(SUM(D73,D76,D79,D82),-3)</f>
        <v>0</v>
      </c>
      <c r="E86" s="64">
        <f t="shared" si="43"/>
        <v>0</v>
      </c>
      <c r="F86" s="64">
        <f t="shared" si="43"/>
        <v>0</v>
      </c>
      <c r="G86" s="64">
        <f t="shared" si="43"/>
        <v>0</v>
      </c>
      <c r="H86" s="64">
        <f t="shared" si="43"/>
        <v>0</v>
      </c>
      <c r="I86" s="64">
        <f t="shared" si="43"/>
        <v>0</v>
      </c>
      <c r="J86" s="64">
        <f t="shared" si="43"/>
        <v>0</v>
      </c>
      <c r="K86" s="64">
        <f t="shared" si="43"/>
        <v>0</v>
      </c>
      <c r="L86" s="64">
        <f t="shared" si="43"/>
        <v>0</v>
      </c>
      <c r="M86" s="64">
        <f t="shared" si="43"/>
        <v>0</v>
      </c>
      <c r="N86" s="66">
        <f>SUM(D86:M86)</f>
        <v>0</v>
      </c>
    </row>
    <row r="87" spans="1:14" hidden="1" x14ac:dyDescent="0.35">
      <c r="A87" s="217"/>
      <c r="B87" s="218"/>
      <c r="C87" s="159" t="s">
        <v>144</v>
      </c>
      <c r="D87" s="64">
        <f>ROUNDUP((SUMIFS(Table3[Non-Staff Cost NOT financed by RHID],Table3[Partner],Overview!$D$5,Table3[Cost Category],$A$72)),-3)</f>
        <v>0</v>
      </c>
      <c r="E87" s="64">
        <f>ROUNDUP(SUMIFS(Table3[Non-Staff Cost NOT financed by RHID],Table3[Partner],Overview!$E$5,Table3[Cost Category],$A$72),-3)</f>
        <v>0</v>
      </c>
      <c r="F87" s="64">
        <f>ROUNDUP(SUMIFS(Table3[Non-Staff Cost NOT financed by RHID],Table3[Partner],Overview!$F$5,Table3[Cost Category],$A$72),-3)</f>
        <v>0</v>
      </c>
      <c r="G87" s="64">
        <f>ROUNDUP(SUMIFS(Table3[Non-Staff Cost NOT financed by RHID],Table3[Partner],Overview!$G$5,Table3[Cost Category],$A$72),-3)</f>
        <v>0</v>
      </c>
      <c r="H87" s="64">
        <f>ROUNDUP(SUMIFS(Table3[Non-Staff Cost NOT financed by RHID],Table3[Partner],Overview!$H$5,Table3[Cost Category],$A$72),-3)</f>
        <v>0</v>
      </c>
      <c r="I87" s="64">
        <f>ROUNDUP(SUMIFS(Table3[Non-Staff Cost NOT financed by RHID],Table3[Partner],Overview!$I$5,Table3[Cost Category],$A$72),-3)</f>
        <v>0</v>
      </c>
      <c r="J87" s="64">
        <f>ROUNDUP(SUMIFS(Table3[Non-Staff Cost NOT financed by RHID],Table3[Partner],Overview!$J$5,Table3[Cost Category],$A$72),-3)</f>
        <v>0</v>
      </c>
      <c r="K87" s="64">
        <f>ROUNDUP(SUMIFS(Table3[Non-Staff Cost NOT financed by RHID],Table3[Partner],Overview!$K$5,Table3[Cost Category],$A$72),-3)</f>
        <v>0</v>
      </c>
      <c r="L87" s="64">
        <f>ROUNDUP(SUMIFS(Table3[Non-Staff Cost NOT financed by RHID],Table3[Partner],Overview!$L$5,Table3[Cost Category],$A$72),-3)</f>
        <v>0</v>
      </c>
      <c r="M87" s="64">
        <f>ROUNDUP(SUMIFS(Table3[Non-Staff Cost NOT financed by RHID],Table3[Partner],Overview!$M$5,Table3[Cost Category],$A$72),-3)</f>
        <v>0</v>
      </c>
      <c r="N87" s="66"/>
    </row>
    <row r="88" spans="1:14" ht="15" thickBot="1" x14ac:dyDescent="0.4">
      <c r="A88" s="217"/>
      <c r="B88" s="218"/>
      <c r="C88" s="31" t="s">
        <v>105</v>
      </c>
      <c r="D88" s="64">
        <f>SUM(D84,D86)</f>
        <v>0</v>
      </c>
      <c r="E88" s="64">
        <f t="shared" ref="E88:M88" si="44">SUM(E84,E86)</f>
        <v>0</v>
      </c>
      <c r="F88" s="64">
        <f t="shared" si="44"/>
        <v>0</v>
      </c>
      <c r="G88" s="64">
        <f t="shared" si="44"/>
        <v>0</v>
      </c>
      <c r="H88" s="64">
        <f t="shared" si="44"/>
        <v>0</v>
      </c>
      <c r="I88" s="64">
        <f t="shared" si="44"/>
        <v>0</v>
      </c>
      <c r="J88" s="64">
        <f t="shared" si="44"/>
        <v>0</v>
      </c>
      <c r="K88" s="64">
        <f t="shared" si="44"/>
        <v>0</v>
      </c>
      <c r="L88" s="64">
        <f t="shared" si="44"/>
        <v>0</v>
      </c>
      <c r="M88" s="64">
        <f t="shared" si="44"/>
        <v>0</v>
      </c>
      <c r="N88" s="66">
        <f>SUM(N84,N86)</f>
        <v>0</v>
      </c>
    </row>
    <row r="89" spans="1:14" ht="15" hidden="1" thickBot="1" x14ac:dyDescent="0.4">
      <c r="A89" s="153"/>
      <c r="B89" s="154"/>
      <c r="C89" s="159" t="s">
        <v>144</v>
      </c>
      <c r="D89" s="64">
        <f>ROUNDUP((SUMIFS(Table3[Total Non Staff Cost],Table3[Partner],Overview!$D$5,Table3[Cost Category],$A$72)),-3)</f>
        <v>0</v>
      </c>
      <c r="E89" s="64">
        <f>ROUNDUP(SUMIFS(Table3[Total Non Staff Cost],Table3[Partner],Overview!$E$5,Table3[Cost Category],$A$72),-3)</f>
        <v>0</v>
      </c>
      <c r="F89" s="64">
        <f>ROUNDUP(SUMIFS(Table3[Total Non Staff Cost],Table3[Partner],Overview!$F$5,Table3[Cost Category],$A$72),-3)</f>
        <v>0</v>
      </c>
      <c r="G89" s="64">
        <f>ROUNDUP(SUMIFS(Table3[Total Non Staff Cost],Table3[Partner],Overview!$G$5,Table3[Cost Category],$A$72),-3)</f>
        <v>0</v>
      </c>
      <c r="H89" s="64">
        <f>ROUNDUP(SUMIFS(Table3[Total Non Staff Cost],Table3[Partner],Overview!$H$5,Table3[Cost Category],$A$72),-3)</f>
        <v>0</v>
      </c>
      <c r="I89" s="64">
        <f>ROUNDUP(SUMIFS(Table3[Total Non Staff Cost],Table3[Partner],Overview!$I$5,Table3[Cost Category],$A$72),-3)</f>
        <v>0</v>
      </c>
      <c r="J89" s="64">
        <f>ROUNDUP(SUMIFS(Table3[Total Non Staff Cost],Table3[Partner],Overview!$J$5,Table3[Cost Category],$A$72),-3)</f>
        <v>0</v>
      </c>
      <c r="K89" s="64">
        <f>ROUNDUP(SUMIFS(Table3[Total Non Staff Cost],Table3[Partner],Overview!$K$5,Table3[Cost Category],$A$72),-3)</f>
        <v>0</v>
      </c>
      <c r="L89" s="64">
        <f>ROUNDUP(SUMIFS(Table3[Total Non Staff Cost],Table3[Partner],Overview!$L$5,Table3[Cost Category],$A$72),-3)</f>
        <v>0</v>
      </c>
      <c r="M89" s="64">
        <f>ROUNDUP(SUMIFS(Table3[Total Non Staff Cost],Table3[Partner],Overview!$M$5,Table3[Cost Category],$A$72),-3)</f>
        <v>0</v>
      </c>
      <c r="N89" s="66"/>
    </row>
    <row r="90" spans="1:14" ht="15" thickTop="1" x14ac:dyDescent="0.35">
      <c r="A90" s="219" t="s">
        <v>76</v>
      </c>
      <c r="B90" s="197" t="s">
        <v>65</v>
      </c>
      <c r="C90" s="51" t="s">
        <v>101</v>
      </c>
      <c r="D90" s="45">
        <f>SUMIFS(Table3[Non-Staff Cost financed by RHID],Table3[Partner],Overview!$D$5,Table3[Cost Category],$A$90,Table3[Year],Overview!$B$90)</f>
        <v>0</v>
      </c>
      <c r="E90" s="45">
        <f>SUMIFS(Table3[Non-Staff Cost financed by RHID],Table3[Partner],Overview!$E$5,Table3[Cost Category],$A$90,Table3[Year],Overview!$B$90)</f>
        <v>0</v>
      </c>
      <c r="F90" s="45">
        <f>SUMIFS(Table3[Non-Staff Cost financed by RHID],Table3[Partner],Overview!$F$5,Table3[Cost Category],$A$90,Table3[Year],Overview!$B$90)</f>
        <v>0</v>
      </c>
      <c r="G90" s="45">
        <f>SUMIFS(Table3[Non-Staff Cost financed by RHID],Table3[Partner],Overview!$G$5,Table3[Cost Category],$A$90,Table3[Year],Overview!$B$90)</f>
        <v>0</v>
      </c>
      <c r="H90" s="45">
        <f>SUMIFS(Table3[Non-Staff Cost financed by RHID],Table3[Partner],Overview!$H$5,Table3[Cost Category],$A$90,Table3[Year],Overview!$B$90)</f>
        <v>0</v>
      </c>
      <c r="I90" s="45">
        <f>SUMIFS(Table3[Non-Staff Cost financed by RHID],Table3[Partner],Overview!$I$5,Table3[Cost Category],$A$90,Table3[Year],Overview!$B$90)</f>
        <v>0</v>
      </c>
      <c r="J90" s="45">
        <f>SUMIFS(Table3[Non-Staff Cost financed by RHID],Table3[Partner],Overview!$J$5,Table3[Cost Category],$A$90,Table3[Year],Overview!$B$90)</f>
        <v>0</v>
      </c>
      <c r="K90" s="45">
        <f>SUMIFS(Table3[Non-Staff Cost financed by RHID],Table3[Partner],Overview!$K$5,Table3[Cost Category],$A$90,Table3[Year],Overview!$B$90)</f>
        <v>0</v>
      </c>
      <c r="L90" s="45">
        <f>SUMIFS(Table3[Non-Staff Cost financed by RHID],Table3[Partner],Overview!$L$5,Table3[Cost Category],$A$90,Table3[Year],Overview!$B$90)</f>
        <v>0</v>
      </c>
      <c r="M90" s="45">
        <f>SUMIFS(Table3[Non-Staff Cost financed by RHID],Table3[Partner],Overview!$M$5,Table3[Cost Category],$A$90,Table3[Year],Overview!$B$90)</f>
        <v>0</v>
      </c>
      <c r="N90" s="46">
        <f>SUM(D90:M90)</f>
        <v>0</v>
      </c>
    </row>
    <row r="91" spans="1:14" x14ac:dyDescent="0.35">
      <c r="A91" s="220"/>
      <c r="B91" s="195"/>
      <c r="C91" s="52" t="s">
        <v>103</v>
      </c>
      <c r="D91" s="47">
        <f>SUMIFS(Table3[Non-Staff Cost NOT financed by RHID],Table3[Partner],Overview!$D$5,Table3[Cost Category],$A$90,Table3[Year],Overview!$B$90)</f>
        <v>0</v>
      </c>
      <c r="E91" s="47">
        <f>SUMIFS(Table3[Non-Staff Cost NOT financed by RHID],Table3[Partner],Overview!$E$5,Table3[Cost Category],$A$90,Table3[Year],Overview!$B$90)</f>
        <v>0</v>
      </c>
      <c r="F91" s="47">
        <f>SUMIFS(Table3[Non-Staff Cost NOT financed by RHID],Table3[Partner],Overview!$F$5,Table3[Cost Category],$A$90,Table3[Year],Overview!$B$90)</f>
        <v>0</v>
      </c>
      <c r="G91" s="47">
        <f>SUMIFS(Table3[Non-Staff Cost NOT financed by RHID],Table3[Partner],Overview!$G$5,Table3[Cost Category],$A$90,Table3[Year],Overview!$B$90)</f>
        <v>0</v>
      </c>
      <c r="H91" s="47">
        <f>SUMIFS(Table3[Non-Staff Cost NOT financed by RHID],Table3[Partner],Overview!$H$5,Table3[Cost Category],$A$90,Table3[Year],Overview!$B$90)</f>
        <v>0</v>
      </c>
      <c r="I91" s="47">
        <f>SUMIFS(Table3[Non-Staff Cost NOT financed by RHID],Table3[Partner],Overview!$I$5,Table3[Cost Category],$A$90,Table3[Year],Overview!$B$90)</f>
        <v>0</v>
      </c>
      <c r="J91" s="47">
        <f>SUMIFS(Table3[Non-Staff Cost NOT financed by RHID],Table3[Partner],Overview!$J$5,Table3[Cost Category],$A$90,Table3[Year],Overview!$B$90)</f>
        <v>0</v>
      </c>
      <c r="K91" s="47">
        <f>SUMIFS(Table3[Non-Staff Cost NOT financed by RHID],Table3[Partner],Overview!$K$5,Table3[Cost Category],$A$90,Table3[Year],Overview!$B$90)</f>
        <v>0</v>
      </c>
      <c r="L91" s="47">
        <f>SUMIFS(Table3[Non-Staff Cost NOT financed by RHID],Table3[Partner],Overview!$L$5,Table3[Cost Category],$A$90,Table3[Year],Overview!$B$90)</f>
        <v>0</v>
      </c>
      <c r="M91" s="47">
        <f>SUMIFS(Table3[Non-Staff Cost NOT financed by RHID],Table3[Partner],Overview!$M$5,Table3[Cost Category],$A$90,Table3[Year],Overview!$B$90)</f>
        <v>0</v>
      </c>
      <c r="N91" s="48">
        <f t="shared" ref="N91:N101" si="45">SUM(D91:M91)</f>
        <v>0</v>
      </c>
    </row>
    <row r="92" spans="1:14" x14ac:dyDescent="0.35">
      <c r="A92" s="220"/>
      <c r="B92" s="196"/>
      <c r="C92" s="53" t="s">
        <v>105</v>
      </c>
      <c r="D92" s="85">
        <f>SUMIFS(Table3[Total Non Staff Cost],Table3[Partner],Overview!$D$5,Table3[Cost Category],$A$90,Table3[Year],Overview!$B$90)</f>
        <v>0</v>
      </c>
      <c r="E92" s="85">
        <f>SUMIFS(Table3[Total Non Staff Cost],Table3[Partner],Overview!$E$5,Table3[Cost Category],$A$90,Table3[Year],Overview!$B$90)</f>
        <v>0</v>
      </c>
      <c r="F92" s="85">
        <f>SUMIFS(Table3[Total Non Staff Cost],Table3[Partner],Overview!$F$5,Table3[Cost Category],$A$90,Table3[Year],Overview!$B$90)</f>
        <v>0</v>
      </c>
      <c r="G92" s="85">
        <f>SUMIFS(Table3[Total Non Staff Cost],Table3[Partner],Overview!$G$5,Table3[Cost Category],$A$90,Table3[Year],Overview!$B$90)</f>
        <v>0</v>
      </c>
      <c r="H92" s="85">
        <f>SUMIFS(Table3[Total Non Staff Cost],Table3[Partner],Overview!$H$5,Table3[Cost Category],$A$90,Table3[Year],Overview!$B$90)</f>
        <v>0</v>
      </c>
      <c r="I92" s="85">
        <f>SUMIFS(Table3[Total Non Staff Cost],Table3[Partner],Overview!$I$5,Table3[Cost Category],$A$90,Table3[Year],Overview!$B$90)</f>
        <v>0</v>
      </c>
      <c r="J92" s="85">
        <f>SUMIFS(Table3[Total Non Staff Cost],Table3[Partner],Overview!$J$5,Table3[Cost Category],$A$90,Table3[Year],Overview!$B$90)</f>
        <v>0</v>
      </c>
      <c r="K92" s="85">
        <f>SUMIFS(Table3[Total Non Staff Cost],Table3[Partner],Overview!$K$5,Table3[Cost Category],$A$90,Table3[Year],Overview!$B$90)</f>
        <v>0</v>
      </c>
      <c r="L92" s="85">
        <f>SUMIFS(Table3[Total Non Staff Cost],Table3[Partner],Overview!$L$5,Table3[Cost Category],$A$90,Table3[Year],Overview!$B$90)</f>
        <v>0</v>
      </c>
      <c r="M92" s="85">
        <f>SUMIFS(Table3[Total Non Staff Cost],Table3[Partner],Overview!$M$5,Table3[Cost Category],$A$90,Table3[Year],Overview!$B$90)</f>
        <v>0</v>
      </c>
      <c r="N92" s="86">
        <f t="shared" si="45"/>
        <v>0</v>
      </c>
    </row>
    <row r="93" spans="1:14" x14ac:dyDescent="0.35">
      <c r="A93" s="220"/>
      <c r="B93" s="232" t="s">
        <v>70</v>
      </c>
      <c r="C93" s="54" t="s">
        <v>101</v>
      </c>
      <c r="D93" s="49">
        <f>SUMIFS(Table3[Non-Staff Cost financed by RHID],Table3[Partner],Overview!$D$5,Table3[Cost Category],$A$90,Table3[Year],Overview!$B$93)</f>
        <v>0</v>
      </c>
      <c r="E93" s="49">
        <f>SUMIFS(Table3[Non-Staff Cost financed by RHID],Table3[Partner],Overview!$E$5,Table3[Cost Category],$A$90,Table3[Year],Overview!$B$93)</f>
        <v>0</v>
      </c>
      <c r="F93" s="49">
        <f>SUMIFS(Table3[Non-Staff Cost financed by RHID],Table3[Partner],Overview!$F$5,Table3[Cost Category],$A$90,Table3[Year],Overview!$B$93)</f>
        <v>0</v>
      </c>
      <c r="G93" s="49">
        <f>SUMIFS(Table3[Non-Staff Cost financed by RHID],Table3[Partner],Overview!$G$5,Table3[Cost Category],$A$90,Table3[Year],Overview!$B$93)</f>
        <v>0</v>
      </c>
      <c r="H93" s="49">
        <f>SUMIFS(Table3[Non-Staff Cost financed by RHID],Table3[Partner],Overview!$H$5,Table3[Cost Category],$A$90,Table3[Year],Overview!$B$93)</f>
        <v>0</v>
      </c>
      <c r="I93" s="49">
        <f>SUMIFS(Table3[Non-Staff Cost financed by RHID],Table3[Partner],Overview!$I$5,Table3[Cost Category],$A$90,Table3[Year],Overview!$B$93)</f>
        <v>0</v>
      </c>
      <c r="J93" s="49">
        <f>SUMIFS(Table3[Non-Staff Cost financed by RHID],Table3[Partner],Overview!$J$5,Table3[Cost Category],$A$90,Table3[Year],Overview!$B$93)</f>
        <v>0</v>
      </c>
      <c r="K93" s="49">
        <f>SUMIFS(Table3[Non-Staff Cost financed by RHID],Table3[Partner],Overview!$K$5,Table3[Cost Category],$A$90,Table3[Year],Overview!$B$93)</f>
        <v>0</v>
      </c>
      <c r="L93" s="49">
        <f>SUMIFS(Table3[Non-Staff Cost financed by RHID],Table3[Partner],Overview!$L$5,Table3[Cost Category],$A$90,Table3[Year],Overview!$B$93)</f>
        <v>0</v>
      </c>
      <c r="M93" s="49">
        <f>SUMIFS(Table3[Non-Staff Cost financed by RHID],Table3[Partner],Overview!$M$5,Table3[Cost Category],$A$90,Table3[Year],Overview!$B$93)</f>
        <v>0</v>
      </c>
      <c r="N93" s="50">
        <f t="shared" si="45"/>
        <v>0</v>
      </c>
    </row>
    <row r="94" spans="1:14" x14ac:dyDescent="0.35">
      <c r="A94" s="220"/>
      <c r="B94" s="195"/>
      <c r="C94" s="52" t="s">
        <v>103</v>
      </c>
      <c r="D94" s="47">
        <f>SUMIFS(Table3[Non-Staff Cost NOT financed by RHID],Table3[Partner],Overview!$D$5,Table3[Cost Category],$A$90,Table3[Year],Overview!$B$93)</f>
        <v>0</v>
      </c>
      <c r="E94" s="47">
        <f>SUMIFS(Table3[Non-Staff Cost NOT financed by RHID],Table3[Partner],Overview!$E$5,Table3[Cost Category],$A$90,Table3[Year],Overview!$B$93)</f>
        <v>0</v>
      </c>
      <c r="F94" s="47">
        <f>SUMIFS(Table3[Non-Staff Cost NOT financed by RHID],Table3[Partner],Overview!$F$5,Table3[Cost Category],$A$90,Table3[Year],Overview!$B$93)</f>
        <v>0</v>
      </c>
      <c r="G94" s="47">
        <f>SUMIFS(Table3[Non-Staff Cost NOT financed by RHID],Table3[Partner],Overview!$G$5,Table3[Cost Category],$A$90,Table3[Year],Overview!$B$93)</f>
        <v>0</v>
      </c>
      <c r="H94" s="47">
        <f>SUMIFS(Table3[Non-Staff Cost NOT financed by RHID],Table3[Partner],Overview!$H$5,Table3[Cost Category],$A$90,Table3[Year],Overview!$B$93)</f>
        <v>0</v>
      </c>
      <c r="I94" s="47">
        <f>SUMIFS(Table3[Non-Staff Cost NOT financed by RHID],Table3[Partner],Overview!$I$5,Table3[Cost Category],$A$90,Table3[Year],Overview!$B$93)</f>
        <v>0</v>
      </c>
      <c r="J94" s="47">
        <f>SUMIFS(Table3[Non-Staff Cost NOT financed by RHID],Table3[Partner],Overview!$J$5,Table3[Cost Category],$A$90,Table3[Year],Overview!$B$93)</f>
        <v>0</v>
      </c>
      <c r="K94" s="47">
        <f>SUMIFS(Table3[Non-Staff Cost NOT financed by RHID],Table3[Partner],Overview!$K$5,Table3[Cost Category],$A$90,Table3[Year],Overview!$B$93)</f>
        <v>0</v>
      </c>
      <c r="L94" s="47">
        <f>SUMIFS(Table3[Non-Staff Cost NOT financed by RHID],Table3[Partner],Overview!$L$5,Table3[Cost Category],$A$90,Table3[Year],Overview!$B$93)</f>
        <v>0</v>
      </c>
      <c r="M94" s="47">
        <f>SUMIFS(Table3[Non-Staff Cost NOT financed by RHID],Table3[Partner],Overview!$M$5,Table3[Cost Category],$A$90,Table3[Year],Overview!$B$93)</f>
        <v>0</v>
      </c>
      <c r="N94" s="48">
        <f t="shared" si="45"/>
        <v>0</v>
      </c>
    </row>
    <row r="95" spans="1:14" x14ac:dyDescent="0.35">
      <c r="A95" s="220"/>
      <c r="B95" s="196"/>
      <c r="C95" s="53" t="s">
        <v>105</v>
      </c>
      <c r="D95" s="85">
        <f>SUMIFS(Table3[Total Non Staff Cost],Table3[Partner],Overview!$D$5,Table3[Cost Category],$A$90,Table3[Year],Overview!$B$93)</f>
        <v>0</v>
      </c>
      <c r="E95" s="85">
        <f>SUMIFS(Table3[Total Non Staff Cost],Table3[Partner],Overview!$E$5,Table3[Cost Category],$A$90,Table3[Year],Overview!$B$93)</f>
        <v>0</v>
      </c>
      <c r="F95" s="85">
        <f>SUMIFS(Table3[Total Non Staff Cost],Table3[Partner],Overview!$F$5,Table3[Cost Category],$A$90,Table3[Year],Overview!$B$93)</f>
        <v>0</v>
      </c>
      <c r="G95" s="85">
        <f>SUMIFS(Table3[Total Non Staff Cost],Table3[Partner],Overview!$G$5,Table3[Cost Category],$A$90,Table3[Year],Overview!$B$93)</f>
        <v>0</v>
      </c>
      <c r="H95" s="85">
        <f>SUMIFS(Table3[Total Non Staff Cost],Table3[Partner],Overview!$H$5,Table3[Cost Category],$A$90,Table3[Year],Overview!$B$93)</f>
        <v>0</v>
      </c>
      <c r="I95" s="85">
        <f>SUMIFS(Table3[Total Non Staff Cost],Table3[Partner],Overview!$I$5,Table3[Cost Category],$A$90,Table3[Year],Overview!$B$93)</f>
        <v>0</v>
      </c>
      <c r="J95" s="85">
        <f>SUMIFS(Table3[Total Non Staff Cost],Table3[Partner],Overview!$J$5,Table3[Cost Category],$A$90,Table3[Year],Overview!$B$93)</f>
        <v>0</v>
      </c>
      <c r="K95" s="85">
        <f>SUMIFS(Table3[Total Non Staff Cost],Table3[Partner],Overview!$K$5,Table3[Cost Category],$A$90,Table3[Year],Overview!$B$93)</f>
        <v>0</v>
      </c>
      <c r="L95" s="85">
        <f>SUMIFS(Table3[Total Non Staff Cost],Table3[Partner],Overview!$L$5,Table3[Cost Category],$A$90,Table3[Year],Overview!$B$93)</f>
        <v>0</v>
      </c>
      <c r="M95" s="85">
        <f>SUMIFS(Table3[Total Non Staff Cost],Table3[Partner],Overview!$M$5,Table3[Cost Category],$A$90,Table3[Year],Overview!$B$93)</f>
        <v>0</v>
      </c>
      <c r="N95" s="86">
        <f t="shared" si="45"/>
        <v>0</v>
      </c>
    </row>
    <row r="96" spans="1:14" x14ac:dyDescent="0.35">
      <c r="A96" s="220"/>
      <c r="B96" s="232" t="s">
        <v>74</v>
      </c>
      <c r="C96" s="54" t="s">
        <v>101</v>
      </c>
      <c r="D96" s="49">
        <f>SUMIFS(Table3[Non-Staff Cost financed by RHID],Table3[Partner],Overview!$D$5,Table3[Cost Category],$A$90,Table3[Year],Overview!$B$96)</f>
        <v>0</v>
      </c>
      <c r="E96" s="49">
        <f>SUMIFS(Table3[Non-Staff Cost financed by RHID],Table3[Partner],Overview!$E$5,Table3[Cost Category],$A$90,Table3[Year],Overview!$B$96)</f>
        <v>0</v>
      </c>
      <c r="F96" s="49">
        <f>SUMIFS(Table3[Non-Staff Cost financed by RHID],Table3[Partner],Overview!$F$5,Table3[Cost Category],$A$90,Table3[Year],Overview!$B$96)</f>
        <v>0</v>
      </c>
      <c r="G96" s="49">
        <f>SUMIFS(Table3[Non-Staff Cost financed by RHID],Table3[Partner],Overview!$G$5,Table3[Cost Category],$A$90,Table3[Year],Overview!$B$96)</f>
        <v>0</v>
      </c>
      <c r="H96" s="49">
        <f>SUMIFS(Table3[Non-Staff Cost financed by RHID],Table3[Partner],Overview!$H$5,Table3[Cost Category],$A$90,Table3[Year],Overview!$B$96)</f>
        <v>0</v>
      </c>
      <c r="I96" s="49">
        <f>SUMIFS(Table3[Non-Staff Cost financed by RHID],Table3[Partner],Overview!$I$5,Table3[Cost Category],$A$90,Table3[Year],Overview!$B$96)</f>
        <v>0</v>
      </c>
      <c r="J96" s="49">
        <f>SUMIFS(Table3[Non-Staff Cost financed by RHID],Table3[Partner],Overview!$J$5,Table3[Cost Category],$A$90,Table3[Year],Overview!$B$96)</f>
        <v>0</v>
      </c>
      <c r="K96" s="49">
        <f>SUMIFS(Table3[Non-Staff Cost financed by RHID],Table3[Partner],Overview!$K$5,Table3[Cost Category],$A$90,Table3[Year],Overview!$B$96)</f>
        <v>0</v>
      </c>
      <c r="L96" s="49">
        <f>SUMIFS(Table3[Non-Staff Cost financed by RHID],Table3[Partner],Overview!$L$5,Table3[Cost Category],$A$90,Table3[Year],Overview!$B$96)</f>
        <v>0</v>
      </c>
      <c r="M96" s="49">
        <f>SUMIFS(Table3[Non-Staff Cost financed by RHID],Table3[Partner],Overview!$M$5,Table3[Cost Category],$A$90,Table3[Year],Overview!$B$96)</f>
        <v>0</v>
      </c>
      <c r="N96" s="50">
        <f t="shared" si="45"/>
        <v>0</v>
      </c>
    </row>
    <row r="97" spans="1:14" x14ac:dyDescent="0.35">
      <c r="A97" s="220"/>
      <c r="B97" s="195"/>
      <c r="C97" s="52" t="s">
        <v>103</v>
      </c>
      <c r="D97" s="47">
        <f>SUMIFS(Table3[Non-Staff Cost NOT financed by RHID],Table3[Partner],Overview!$D$5,Table3[Cost Category],$A$90,Table3[Year],Overview!$B$96)</f>
        <v>0</v>
      </c>
      <c r="E97" s="47">
        <f>SUMIFS(Table3[Non-Staff Cost NOT financed by RHID],Table3[Partner],Overview!$E$5,Table3[Cost Category],$A$90,Table3[Year],Overview!$B$96)</f>
        <v>0</v>
      </c>
      <c r="F97" s="47">
        <f>SUMIFS(Table3[Non-Staff Cost NOT financed by RHID],Table3[Partner],Overview!$F$5,Table3[Cost Category],$A$90,Table3[Year],Overview!$B$96)</f>
        <v>0</v>
      </c>
      <c r="G97" s="47">
        <f>SUMIFS(Table3[Non-Staff Cost NOT financed by RHID],Table3[Partner],Overview!$G$5,Table3[Cost Category],$A$90,Table3[Year],Overview!$B$96)</f>
        <v>0</v>
      </c>
      <c r="H97" s="47">
        <f>SUMIFS(Table3[Non-Staff Cost NOT financed by RHID],Table3[Partner],Overview!$H$5,Table3[Cost Category],$A$90,Table3[Year],Overview!$B$96)</f>
        <v>0</v>
      </c>
      <c r="I97" s="47">
        <f>SUMIFS(Table3[Non-Staff Cost NOT financed by RHID],Table3[Partner],Overview!$I$5,Table3[Cost Category],$A$90,Table3[Year],Overview!$B$96)</f>
        <v>0</v>
      </c>
      <c r="J97" s="47">
        <f>SUMIFS(Table3[Non-Staff Cost NOT financed by RHID],Table3[Partner],Overview!$J$5,Table3[Cost Category],$A$90,Table3[Year],Overview!$B$96)</f>
        <v>0</v>
      </c>
      <c r="K97" s="47">
        <f>SUMIFS(Table3[Non-Staff Cost NOT financed by RHID],Table3[Partner],Overview!$K$5,Table3[Cost Category],$A$90,Table3[Year],Overview!$B$96)</f>
        <v>0</v>
      </c>
      <c r="L97" s="47">
        <f>SUMIFS(Table3[Non-Staff Cost NOT financed by RHID],Table3[Partner],Overview!$L$5,Table3[Cost Category],$A$90,Table3[Year],Overview!$B$96)</f>
        <v>0</v>
      </c>
      <c r="M97" s="47">
        <f>SUMIFS(Table3[Non-Staff Cost NOT financed by RHID],Table3[Partner],Overview!$M$5,Table3[Cost Category],$A$90,Table3[Year],Overview!$B$96)</f>
        <v>0</v>
      </c>
      <c r="N97" s="48">
        <f t="shared" si="45"/>
        <v>0</v>
      </c>
    </row>
    <row r="98" spans="1:14" x14ac:dyDescent="0.35">
      <c r="A98" s="220"/>
      <c r="B98" s="196"/>
      <c r="C98" s="53" t="s">
        <v>105</v>
      </c>
      <c r="D98" s="85">
        <f>SUMIFS(Table3[Total Non Staff Cost],Table3[Partner],Overview!$D$5,Table3[Cost Category],$A$90,Table3[Year],Overview!$B$96)</f>
        <v>0</v>
      </c>
      <c r="E98" s="85">
        <f>SUMIFS(Table3[Total Non Staff Cost],Table3[Partner],Overview!$E$5,Table3[Cost Category],$A$90,Table3[Year],Overview!$B$96)</f>
        <v>0</v>
      </c>
      <c r="F98" s="85">
        <f>SUMIFS(Table3[Total Non Staff Cost],Table3[Partner],Overview!$F$5,Table3[Cost Category],$A$90,Table3[Year],Overview!$B$96)</f>
        <v>0</v>
      </c>
      <c r="G98" s="85">
        <f>SUMIFS(Table3[Total Non Staff Cost],Table3[Partner],Overview!$G$5,Table3[Cost Category],$A$90,Table3[Year],Overview!$B$96)</f>
        <v>0</v>
      </c>
      <c r="H98" s="85">
        <f>SUMIFS(Table3[Total Non Staff Cost],Table3[Partner],Overview!$H$5,Table3[Cost Category],$A$90,Table3[Year],Overview!$B$96)</f>
        <v>0</v>
      </c>
      <c r="I98" s="85">
        <f>SUMIFS(Table3[Total Non Staff Cost],Table3[Partner],Overview!$I$5,Table3[Cost Category],$A$90,Table3[Year],Overview!$B$96)</f>
        <v>0</v>
      </c>
      <c r="J98" s="85">
        <f>SUMIFS(Table3[Total Non Staff Cost],Table3[Partner],Overview!$J$5,Table3[Cost Category],$A$90,Table3[Year],Overview!$B$96)</f>
        <v>0</v>
      </c>
      <c r="K98" s="85">
        <f>SUMIFS(Table3[Total Non Staff Cost],Table3[Partner],Overview!$K$5,Table3[Cost Category],$A$90,Table3[Year],Overview!$B$96)</f>
        <v>0</v>
      </c>
      <c r="L98" s="85">
        <f>SUMIFS(Table3[Total Non Staff Cost],Table3[Partner],Overview!$L$5,Table3[Cost Category],$A$90,Table3[Year],Overview!$B$96)</f>
        <v>0</v>
      </c>
      <c r="M98" s="85">
        <f>SUMIFS(Table3[Total Non Staff Cost],Table3[Partner],Overview!$M$5,Table3[Cost Category],$A$90,Table3[Year],Overview!$B$96)</f>
        <v>0</v>
      </c>
      <c r="N98" s="86">
        <f t="shared" si="45"/>
        <v>0</v>
      </c>
    </row>
    <row r="99" spans="1:14" x14ac:dyDescent="0.35">
      <c r="A99" s="220"/>
      <c r="B99" s="232" t="s">
        <v>78</v>
      </c>
      <c r="C99" s="54" t="s">
        <v>101</v>
      </c>
      <c r="D99" s="49">
        <f>SUMIFS(Table3[Non-Staff Cost financed by RHID],Table3[Partner],Overview!$D$5,Table3[Cost Category],$A$90,Table3[Year],Overview!$B$99)</f>
        <v>0</v>
      </c>
      <c r="E99" s="49">
        <f>SUMIFS(Table3[Non-Staff Cost financed by RHID],Table3[Partner],Overview!$E$5,Table3[Cost Category],$A$90,Table3[Year],Overview!$B$99)</f>
        <v>0</v>
      </c>
      <c r="F99" s="49">
        <f>SUMIFS(Table3[Non-Staff Cost financed by RHID],Table3[Partner],Overview!$F$5,Table3[Cost Category],$A$90,Table3[Year],Overview!$B$99)</f>
        <v>0</v>
      </c>
      <c r="G99" s="49">
        <f>SUMIFS(Table3[Non-Staff Cost financed by RHID],Table3[Partner],Overview!$G$5,Table3[Cost Category],$A$90,Table3[Year],Overview!$B$99)</f>
        <v>0</v>
      </c>
      <c r="H99" s="49">
        <f>SUMIFS(Table3[Non-Staff Cost financed by RHID],Table3[Partner],Overview!$H$5,Table3[Cost Category],$A$90,Table3[Year],Overview!$B$99)</f>
        <v>0</v>
      </c>
      <c r="I99" s="49">
        <f>SUMIFS(Table3[Non-Staff Cost financed by RHID],Table3[Partner],Overview!$I$5,Table3[Cost Category],$A$90,Table3[Year],Overview!$B$99)</f>
        <v>0</v>
      </c>
      <c r="J99" s="49">
        <f>SUMIFS(Table3[Non-Staff Cost financed by RHID],Table3[Partner],Overview!$J$5,Table3[Cost Category],$A$90,Table3[Year],Overview!$B$99)</f>
        <v>0</v>
      </c>
      <c r="K99" s="49">
        <f>SUMIFS(Table3[Non-Staff Cost financed by RHID],Table3[Partner],Overview!$K$5,Table3[Cost Category],$A$90,Table3[Year],Overview!$B$99)</f>
        <v>0</v>
      </c>
      <c r="L99" s="49">
        <f>SUMIFS(Table3[Non-Staff Cost financed by RHID],Table3[Partner],Overview!$L$5,Table3[Cost Category],$A$90,Table3[Year],Overview!$B$99)</f>
        <v>0</v>
      </c>
      <c r="M99" s="49">
        <f>SUMIFS(Table3[Non-Staff Cost financed by RHID],Table3[Partner],Overview!$M$5,Table3[Cost Category],$A$90,Table3[Year],Overview!$B$99)</f>
        <v>0</v>
      </c>
      <c r="N99" s="50">
        <f t="shared" si="45"/>
        <v>0</v>
      </c>
    </row>
    <row r="100" spans="1:14" x14ac:dyDescent="0.35">
      <c r="A100" s="220"/>
      <c r="B100" s="195"/>
      <c r="C100" s="52" t="s">
        <v>103</v>
      </c>
      <c r="D100" s="47">
        <f>SUMIFS(Table3[Non-Staff Cost NOT financed by RHID],Table3[Partner],Overview!$D$5,Table3[Cost Category],$A$90,Table3[Year],Overview!$B$99)</f>
        <v>0</v>
      </c>
      <c r="E100" s="47">
        <f>SUMIFS(Table3[Non-Staff Cost NOT financed by RHID],Table3[Partner],Overview!$E$5,Table3[Cost Category],$A$90,Table3[Year],Overview!$B$99)</f>
        <v>0</v>
      </c>
      <c r="F100" s="47">
        <f>SUMIFS(Table3[Non-Staff Cost NOT financed by RHID],Table3[Partner],Overview!$F$5,Table3[Cost Category],$A$90,Table3[Year],Overview!$B$99)</f>
        <v>0</v>
      </c>
      <c r="G100" s="47">
        <f>SUMIFS(Table3[Non-Staff Cost NOT financed by RHID],Table3[Partner],Overview!$G$5,Table3[Cost Category],$A$90,Table3[Year],Overview!$B$99)</f>
        <v>0</v>
      </c>
      <c r="H100" s="47">
        <f>SUMIFS(Table3[Non-Staff Cost NOT financed by RHID],Table3[Partner],Overview!$H$5,Table3[Cost Category],$A$90,Table3[Year],Overview!$B$99)</f>
        <v>0</v>
      </c>
      <c r="I100" s="47">
        <f>SUMIFS(Table3[Non-Staff Cost NOT financed by RHID],Table3[Partner],Overview!$I$5,Table3[Cost Category],$A$90,Table3[Year],Overview!$B$99)</f>
        <v>0</v>
      </c>
      <c r="J100" s="47">
        <f>SUMIFS(Table3[Non-Staff Cost NOT financed by RHID],Table3[Partner],Overview!$J$5,Table3[Cost Category],$A$90,Table3[Year],Overview!$B$99)</f>
        <v>0</v>
      </c>
      <c r="K100" s="47">
        <f>SUMIFS(Table3[Non-Staff Cost NOT financed by RHID],Table3[Partner],Overview!$K$5,Table3[Cost Category],$A$90,Table3[Year],Overview!$B$99)</f>
        <v>0</v>
      </c>
      <c r="L100" s="47">
        <f>SUMIFS(Table3[Non-Staff Cost NOT financed by RHID],Table3[Partner],Overview!$L$5,Table3[Cost Category],$A$90,Table3[Year],Overview!$B$99)</f>
        <v>0</v>
      </c>
      <c r="M100" s="47">
        <f>SUMIFS(Table3[Non-Staff Cost NOT financed by RHID],Table3[Partner],Overview!$M$5,Table3[Cost Category],$A$90,Table3[Year],Overview!$B$99)</f>
        <v>0</v>
      </c>
      <c r="N100" s="48">
        <f t="shared" si="45"/>
        <v>0</v>
      </c>
    </row>
    <row r="101" spans="1:14" x14ac:dyDescent="0.35">
      <c r="A101" s="221"/>
      <c r="B101" s="196"/>
      <c r="C101" s="53" t="s">
        <v>105</v>
      </c>
      <c r="D101" s="85">
        <f>SUMIFS(Table3[Total Non Staff Cost],Table3[Partner],Overview!$D$5,Table3[Cost Category],$A$90,Table3[Year],Overview!$B$99)</f>
        <v>0</v>
      </c>
      <c r="E101" s="85">
        <f>SUMIFS(Table3[Total Non Staff Cost],Table3[Partner],Overview!$E$5,Table3[Cost Category],$A$90,Table3[Year],Overview!$B$99)</f>
        <v>0</v>
      </c>
      <c r="F101" s="85">
        <f>SUMIFS(Table3[Total Non Staff Cost],Table3[Partner],Overview!$F$5,Table3[Cost Category],$A$90,Table3[Year],Overview!$B$99)</f>
        <v>0</v>
      </c>
      <c r="G101" s="85">
        <f>SUMIFS(Table3[Total Non Staff Cost],Table3[Partner],Overview!$G$5,Table3[Cost Category],$A$90,Table3[Year],Overview!$B$99)</f>
        <v>0</v>
      </c>
      <c r="H101" s="85">
        <f>SUMIFS(Table3[Total Non Staff Cost],Table3[Partner],Overview!$H$5,Table3[Cost Category],$A$90,Table3[Year],Overview!$B$99)</f>
        <v>0</v>
      </c>
      <c r="I101" s="85">
        <f>SUMIFS(Table3[Total Non Staff Cost],Table3[Partner],Overview!$I$5,Table3[Cost Category],$A$90,Table3[Year],Overview!$B$99)</f>
        <v>0</v>
      </c>
      <c r="J101" s="85">
        <f>SUMIFS(Table3[Total Non Staff Cost],Table3[Partner],Overview!$J$5,Table3[Cost Category],$A$90,Table3[Year],Overview!$B$99)</f>
        <v>0</v>
      </c>
      <c r="K101" s="85">
        <f>SUMIFS(Table3[Total Non Staff Cost],Table3[Partner],Overview!$K$5,Table3[Cost Category],$A$90,Table3[Year],Overview!$B$99)</f>
        <v>0</v>
      </c>
      <c r="L101" s="85">
        <f>SUMIFS(Table3[Total Non Staff Cost],Table3[Partner],Overview!$L$5,Table3[Cost Category],$A$90,Table3[Year],Overview!$B$99)</f>
        <v>0</v>
      </c>
      <c r="M101" s="85">
        <f>SUMIFS(Table3[Total Non Staff Cost],Table3[Partner],Overview!$M$5,Table3[Cost Category],$A$90,Table3[Year],Overview!$B$99)</f>
        <v>0</v>
      </c>
      <c r="N101" s="86">
        <f t="shared" si="45"/>
        <v>0</v>
      </c>
    </row>
    <row r="102" spans="1:14" x14ac:dyDescent="0.35">
      <c r="A102" s="236" t="s">
        <v>108</v>
      </c>
      <c r="B102" s="237"/>
      <c r="C102" s="31" t="s">
        <v>101</v>
      </c>
      <c r="D102" s="64">
        <f t="shared" ref="D102:M102" si="46">ROUNDUP(SUM(D90,D93,D96,D99),-3)</f>
        <v>0</v>
      </c>
      <c r="E102" s="64">
        <f t="shared" si="46"/>
        <v>0</v>
      </c>
      <c r="F102" s="64">
        <f t="shared" si="46"/>
        <v>0</v>
      </c>
      <c r="G102" s="64">
        <f t="shared" si="46"/>
        <v>0</v>
      </c>
      <c r="H102" s="64">
        <f t="shared" si="46"/>
        <v>0</v>
      </c>
      <c r="I102" s="64">
        <f t="shared" si="46"/>
        <v>0</v>
      </c>
      <c r="J102" s="64">
        <f t="shared" si="46"/>
        <v>0</v>
      </c>
      <c r="K102" s="64">
        <f t="shared" si="46"/>
        <v>0</v>
      </c>
      <c r="L102" s="64">
        <f t="shared" si="46"/>
        <v>0</v>
      </c>
      <c r="M102" s="64">
        <f t="shared" si="46"/>
        <v>0</v>
      </c>
      <c r="N102" s="66">
        <f>SUM(D102:M102)</f>
        <v>0</v>
      </c>
    </row>
    <row r="103" spans="1:14" hidden="1" x14ac:dyDescent="0.35">
      <c r="A103" s="236"/>
      <c r="B103" s="237"/>
      <c r="C103" s="159" t="s">
        <v>144</v>
      </c>
      <c r="D103" s="64">
        <f>ROUNDUP((SUMIFS(Table3[Non-Staff Cost financed by RHID],Table3[Partner],Overview!$D$5,Table3[Cost Category],$A$90)),-3)</f>
        <v>0</v>
      </c>
      <c r="E103" s="64">
        <f>ROUNDUP((SUMIFS(Table3[Non-Staff Cost financed by RHID],Table3[Partner],Overview!$E$5,Table3[Cost Category],$A$90)),-3)</f>
        <v>0</v>
      </c>
      <c r="F103" s="64">
        <f>ROUNDUP((SUMIFS(Table3[Non-Staff Cost financed by RHID],Table3[Partner],Overview!$F$5,Table3[Cost Category],$A$90)),-3)</f>
        <v>0</v>
      </c>
      <c r="G103" s="64">
        <f>ROUNDUP((SUMIFS(Table3[Non-Staff Cost financed by RHID],Table3[Partner],Overview!$G$5,Table3[Cost Category],$A$90)),-3)</f>
        <v>0</v>
      </c>
      <c r="H103" s="64">
        <f>ROUNDUP((SUMIFS(Table3[Non-Staff Cost financed by RHID],Table3[Partner],Overview!$H$5,Table3[Cost Category],$A$90)),-3)</f>
        <v>0</v>
      </c>
      <c r="I103" s="64">
        <f>ROUNDUP((SUMIFS(Table3[Non-Staff Cost financed by RHID],Table3[Partner],Overview!$I$5,Table3[Cost Category],$A$90)),-3)</f>
        <v>0</v>
      </c>
      <c r="J103" s="64">
        <f>ROUNDUP((SUMIFS(Table3[Non-Staff Cost financed by RHID],Table3[Partner],Overview!$J$5,Table3[Cost Category],$A$90)),-3)</f>
        <v>0</v>
      </c>
      <c r="K103" s="64">
        <f>ROUNDUP((SUMIFS(Table3[Non-Staff Cost financed by RHID],Table3[Partner],Overview!$K$5,Table3[Cost Category],$A$90)),-3)</f>
        <v>0</v>
      </c>
      <c r="L103" s="64">
        <f>ROUNDUP((SUMIFS(Table3[Non-Staff Cost financed by RHID],Table3[Partner],Overview!$L$5,Table3[Cost Category],$A$90)),-3)</f>
        <v>0</v>
      </c>
      <c r="M103" s="64">
        <f>ROUNDUP((SUMIFS(Table3[Non-Staff Cost financed by RHID],Table3[Partner],Overview!$M$5,Table3[Cost Category],$A$90)),-3)</f>
        <v>0</v>
      </c>
      <c r="N103" s="66"/>
    </row>
    <row r="104" spans="1:14" x14ac:dyDescent="0.35">
      <c r="A104" s="236"/>
      <c r="B104" s="237"/>
      <c r="C104" s="31" t="s">
        <v>103</v>
      </c>
      <c r="D104" s="64">
        <f t="shared" ref="D104:M104" si="47">ROUNDUP(SUM(D91,D94,D97,D100),-3)</f>
        <v>0</v>
      </c>
      <c r="E104" s="64">
        <f t="shared" si="47"/>
        <v>0</v>
      </c>
      <c r="F104" s="64">
        <f t="shared" si="47"/>
        <v>0</v>
      </c>
      <c r="G104" s="64">
        <f t="shared" si="47"/>
        <v>0</v>
      </c>
      <c r="H104" s="64">
        <f t="shared" si="47"/>
        <v>0</v>
      </c>
      <c r="I104" s="64">
        <f t="shared" si="47"/>
        <v>0</v>
      </c>
      <c r="J104" s="64">
        <f t="shared" si="47"/>
        <v>0</v>
      </c>
      <c r="K104" s="64">
        <f t="shared" si="47"/>
        <v>0</v>
      </c>
      <c r="L104" s="64">
        <f t="shared" si="47"/>
        <v>0</v>
      </c>
      <c r="M104" s="64">
        <f t="shared" si="47"/>
        <v>0</v>
      </c>
      <c r="N104" s="66">
        <f>SUM(D104:M104)</f>
        <v>0</v>
      </c>
    </row>
    <row r="105" spans="1:14" hidden="1" x14ac:dyDescent="0.35">
      <c r="A105" s="236"/>
      <c r="B105" s="237"/>
      <c r="C105" s="159" t="s">
        <v>144</v>
      </c>
      <c r="D105" s="64">
        <f>ROUNDUP((SUMIFS(Table3[Non-Staff Cost NOT financed by RHID],Table3[Partner],Overview!$D$5,Table3[Cost Category],$A$90)),-3)</f>
        <v>0</v>
      </c>
      <c r="E105" s="64">
        <f>ROUNDUP((SUMIFS(Table3[Non-Staff Cost NOT financed by RHID],Table3[Partner],Overview!$E$5,Table3[Cost Category],$A$90)),-3)</f>
        <v>0</v>
      </c>
      <c r="F105" s="64">
        <f>ROUNDUP((SUMIFS(Table3[Non-Staff Cost NOT financed by RHID],Table3[Partner],Overview!$F$5,Table3[Cost Category],$A$90)),-3)</f>
        <v>0</v>
      </c>
      <c r="G105" s="64">
        <f>ROUNDUP((SUMIFS(Table3[Non-Staff Cost NOT financed by RHID],Table3[Partner],Overview!$G$5,Table3[Cost Category],$A$90)),-3)</f>
        <v>0</v>
      </c>
      <c r="H105" s="64">
        <f>ROUNDUP((SUMIFS(Table3[Non-Staff Cost NOT financed by RHID],Table3[Partner],Overview!$H$5,Table3[Cost Category],$A$90)),-3)</f>
        <v>0</v>
      </c>
      <c r="I105" s="64">
        <f>ROUNDUP((SUMIFS(Table3[Non-Staff Cost NOT financed by RHID],Table3[Partner],Overview!$I$5,Table3[Cost Category],$A$90)),-3)</f>
        <v>0</v>
      </c>
      <c r="J105" s="64">
        <f>ROUNDUP((SUMIFS(Table3[Non-Staff Cost NOT financed by RHID],Table3[Partner],Overview!$J$5,Table3[Cost Category],$A$90)),-3)</f>
        <v>0</v>
      </c>
      <c r="K105" s="64">
        <f>ROUNDUP((SUMIFS(Table3[Non-Staff Cost NOT financed by RHID],Table3[Partner],Overview!$K$5,Table3[Cost Category],$A$90)),-3)</f>
        <v>0</v>
      </c>
      <c r="L105" s="64">
        <f>ROUNDUP((SUMIFS(Table3[Non-Staff Cost NOT financed by RHID],Table3[Partner],Overview!$L$5,Table3[Cost Category],$A$90)),-3)</f>
        <v>0</v>
      </c>
      <c r="M105" s="64">
        <f>ROUNDUP((SUMIFS(Table3[Non-Staff Cost NOT financed by RHID],Table3[Partner],Overview!$M$5,Table3[Cost Category],$A$90)),-3)</f>
        <v>0</v>
      </c>
      <c r="N105" s="66"/>
    </row>
    <row r="106" spans="1:14" ht="15" thickBot="1" x14ac:dyDescent="0.4">
      <c r="A106" s="236"/>
      <c r="B106" s="237"/>
      <c r="C106" s="31" t="s">
        <v>105</v>
      </c>
      <c r="D106" s="64">
        <f>SUM(D102,D104)</f>
        <v>0</v>
      </c>
      <c r="E106" s="64">
        <f t="shared" ref="E106:M106" si="48">SUM(E102,E104)</f>
        <v>0</v>
      </c>
      <c r="F106" s="64">
        <f t="shared" si="48"/>
        <v>0</v>
      </c>
      <c r="G106" s="64">
        <f t="shared" si="48"/>
        <v>0</v>
      </c>
      <c r="H106" s="64">
        <f t="shared" si="48"/>
        <v>0</v>
      </c>
      <c r="I106" s="64">
        <f t="shared" si="48"/>
        <v>0</v>
      </c>
      <c r="J106" s="64">
        <f t="shared" si="48"/>
        <v>0</v>
      </c>
      <c r="K106" s="64">
        <f t="shared" si="48"/>
        <v>0</v>
      </c>
      <c r="L106" s="64">
        <f t="shared" si="48"/>
        <v>0</v>
      </c>
      <c r="M106" s="64">
        <f t="shared" si="48"/>
        <v>0</v>
      </c>
      <c r="N106" s="66">
        <f>SUM(N102,N104)</f>
        <v>0</v>
      </c>
    </row>
    <row r="107" spans="1:14" ht="15" hidden="1" thickBot="1" x14ac:dyDescent="0.4">
      <c r="A107" s="155"/>
      <c r="B107" s="156"/>
      <c r="C107" s="160" t="s">
        <v>144</v>
      </c>
      <c r="D107" s="65">
        <f>ROUNDUP((SUMIFS(Table3[Total Non Staff Cost],Table3[Partner],Overview!$D$5,Table3[Cost Category],$A$90)),-3)</f>
        <v>0</v>
      </c>
      <c r="E107" s="64">
        <f>ROUNDUP((SUMIFS(Table3[Total Non Staff Cost],Table3[Partner],Overview!$E$5,Table3[Cost Category],$A$90)),-3)</f>
        <v>0</v>
      </c>
      <c r="F107" s="64">
        <f>ROUNDUP((SUMIFS(Table3[Total Non Staff Cost],Table3[Partner],Overview!$F$5,Table3[Cost Category],$A$90)),-3)</f>
        <v>0</v>
      </c>
      <c r="G107" s="64">
        <f>ROUNDUP((SUMIFS(Table3[Total Non Staff Cost],Table3[Partner],Overview!$G$5,Table3[Cost Category],$A$90)),-3)</f>
        <v>0</v>
      </c>
      <c r="H107" s="64">
        <f>ROUNDUP((SUMIFS(Table3[Total Non Staff Cost],Table3[Partner],Overview!$H$5,Table3[Cost Category],$A$90)),-3)</f>
        <v>0</v>
      </c>
      <c r="I107" s="64">
        <f>ROUNDUP((SUMIFS(Table3[Total Non Staff Cost],Table3[Partner],Overview!$I$5,Table3[Cost Category],$A$90)),-3)</f>
        <v>0</v>
      </c>
      <c r="J107" s="64">
        <f>ROUNDUP((SUMIFS(Table3[Total Non Staff Cost],Table3[Partner],Overview!$J$5,Table3[Cost Category],$A$90)),-3)</f>
        <v>0</v>
      </c>
      <c r="K107" s="64">
        <f>ROUNDUP((SUMIFS(Table3[Total Non Staff Cost],Table3[Partner],Overview!$K$5,Table3[Cost Category],$A$90)),-3)</f>
        <v>0</v>
      </c>
      <c r="L107" s="64">
        <f>ROUNDUP((SUMIFS(Table3[Total Non Staff Cost],Table3[Partner],Overview!$L$5,Table3[Cost Category],$A$90)),-3)</f>
        <v>0</v>
      </c>
      <c r="M107" s="64">
        <f>ROUNDUP((SUMIFS(Table3[Total Non Staff Cost],Table3[Partner],Overview!$M$5,Table3[Cost Category],$A$90)),-3)</f>
        <v>0</v>
      </c>
      <c r="N107" s="67"/>
    </row>
    <row r="108" spans="1:14" ht="15.5" thickTop="1" thickBot="1" x14ac:dyDescent="0.4">
      <c r="A108" s="234" t="s">
        <v>111</v>
      </c>
      <c r="B108" s="235"/>
      <c r="C108" s="235"/>
      <c r="D108" s="60" t="e">
        <f>'Definition Categories'!C6</f>
        <v>#N/A</v>
      </c>
      <c r="E108" s="60" t="e">
        <f>'Definition Categories'!C7</f>
        <v>#N/A</v>
      </c>
      <c r="F108" s="60" t="e">
        <f>'Definition Categories'!C8</f>
        <v>#N/A</v>
      </c>
      <c r="G108" s="60" t="e">
        <f>'Definition Categories'!C9</f>
        <v>#N/A</v>
      </c>
      <c r="H108" s="60" t="e">
        <f>'Definition Categories'!C10</f>
        <v>#N/A</v>
      </c>
      <c r="I108" s="60" t="e">
        <f>'Definition Categories'!C11</f>
        <v>#N/A</v>
      </c>
      <c r="J108" s="60" t="e">
        <f>'Definition Categories'!C12</f>
        <v>#N/A</v>
      </c>
      <c r="K108" s="60" t="e">
        <f>'Definition Categories'!C13</f>
        <v>#N/A</v>
      </c>
      <c r="L108" s="60" t="e">
        <f>'Definition Categories'!C14</f>
        <v>#N/A</v>
      </c>
      <c r="M108" s="60" t="e">
        <f>'Definition Categories'!C15</f>
        <v>#N/A</v>
      </c>
      <c r="N108" s="61"/>
    </row>
    <row r="109" spans="1:14" ht="15" thickTop="1" x14ac:dyDescent="0.35">
      <c r="A109" s="198" t="s">
        <v>112</v>
      </c>
      <c r="B109" s="197" t="s">
        <v>65</v>
      </c>
      <c r="C109" s="57" t="s">
        <v>101</v>
      </c>
      <c r="D109" s="77">
        <f t="shared" ref="D109:M109" si="49">SUM(D6,D24,D39,D57,D72,D90)</f>
        <v>0</v>
      </c>
      <c r="E109" s="77">
        <f t="shared" si="49"/>
        <v>0</v>
      </c>
      <c r="F109" s="77">
        <f t="shared" si="49"/>
        <v>0</v>
      </c>
      <c r="G109" s="77">
        <f t="shared" si="49"/>
        <v>0</v>
      </c>
      <c r="H109" s="77">
        <f t="shared" si="49"/>
        <v>0</v>
      </c>
      <c r="I109" s="77">
        <f t="shared" si="49"/>
        <v>0</v>
      </c>
      <c r="J109" s="77">
        <f t="shared" si="49"/>
        <v>0</v>
      </c>
      <c r="K109" s="77">
        <f t="shared" si="49"/>
        <v>0</v>
      </c>
      <c r="L109" s="77">
        <f t="shared" si="49"/>
        <v>0</v>
      </c>
      <c r="M109" s="77">
        <f t="shared" si="49"/>
        <v>0</v>
      </c>
      <c r="N109" s="78">
        <f>SUM(D109:M109)</f>
        <v>0</v>
      </c>
    </row>
    <row r="110" spans="1:14" x14ac:dyDescent="0.35">
      <c r="A110" s="199"/>
      <c r="B110" s="195"/>
      <c r="C110" s="58" t="s">
        <v>103</v>
      </c>
      <c r="D110" s="79">
        <f t="shared" ref="D110:M110" si="50">SUM(D7,D25,D40,D58,D73,D91)</f>
        <v>0</v>
      </c>
      <c r="E110" s="79">
        <f t="shared" si="50"/>
        <v>0</v>
      </c>
      <c r="F110" s="79">
        <f t="shared" si="50"/>
        <v>0</v>
      </c>
      <c r="G110" s="79">
        <f t="shared" si="50"/>
        <v>0</v>
      </c>
      <c r="H110" s="79">
        <f t="shared" si="50"/>
        <v>0</v>
      </c>
      <c r="I110" s="79">
        <f t="shared" si="50"/>
        <v>0</v>
      </c>
      <c r="J110" s="79">
        <f t="shared" si="50"/>
        <v>0</v>
      </c>
      <c r="K110" s="79">
        <f t="shared" si="50"/>
        <v>0</v>
      </c>
      <c r="L110" s="79">
        <f t="shared" si="50"/>
        <v>0</v>
      </c>
      <c r="M110" s="79">
        <f t="shared" si="50"/>
        <v>0</v>
      </c>
      <c r="N110" s="80">
        <f t="shared" ref="N110:N120" si="51">SUM(D110:M110)</f>
        <v>0</v>
      </c>
    </row>
    <row r="111" spans="1:14" x14ac:dyDescent="0.35">
      <c r="A111" s="199"/>
      <c r="B111" s="196"/>
      <c r="C111" s="84" t="s">
        <v>105</v>
      </c>
      <c r="D111" s="85">
        <f t="shared" ref="D111:M111" si="52">SUM(D8,D26,D41,D59,D74,D92)</f>
        <v>0</v>
      </c>
      <c r="E111" s="85">
        <f t="shared" si="52"/>
        <v>0</v>
      </c>
      <c r="F111" s="85">
        <f t="shared" si="52"/>
        <v>0</v>
      </c>
      <c r="G111" s="85">
        <f t="shared" si="52"/>
        <v>0</v>
      </c>
      <c r="H111" s="85">
        <f t="shared" si="52"/>
        <v>0</v>
      </c>
      <c r="I111" s="85">
        <f t="shared" si="52"/>
        <v>0</v>
      </c>
      <c r="J111" s="85">
        <f t="shared" si="52"/>
        <v>0</v>
      </c>
      <c r="K111" s="85">
        <f t="shared" si="52"/>
        <v>0</v>
      </c>
      <c r="L111" s="85">
        <f t="shared" si="52"/>
        <v>0</v>
      </c>
      <c r="M111" s="85">
        <f t="shared" si="52"/>
        <v>0</v>
      </c>
      <c r="N111" s="86">
        <f t="shared" si="51"/>
        <v>0</v>
      </c>
    </row>
    <row r="112" spans="1:14" x14ac:dyDescent="0.35">
      <c r="A112" s="199"/>
      <c r="B112" s="194" t="s">
        <v>70</v>
      </c>
      <c r="C112" s="87" t="s">
        <v>101</v>
      </c>
      <c r="D112" s="88">
        <f t="shared" ref="D112:M112" si="53">SUM(D9,D27,D42,D60,D75,D93)</f>
        <v>0</v>
      </c>
      <c r="E112" s="88">
        <f t="shared" si="53"/>
        <v>0</v>
      </c>
      <c r="F112" s="88">
        <f t="shared" si="53"/>
        <v>0</v>
      </c>
      <c r="G112" s="88">
        <f t="shared" si="53"/>
        <v>0</v>
      </c>
      <c r="H112" s="88">
        <f t="shared" si="53"/>
        <v>0</v>
      </c>
      <c r="I112" s="88">
        <f t="shared" si="53"/>
        <v>0</v>
      </c>
      <c r="J112" s="88">
        <f t="shared" si="53"/>
        <v>0</v>
      </c>
      <c r="K112" s="88">
        <f t="shared" si="53"/>
        <v>0</v>
      </c>
      <c r="L112" s="88">
        <f t="shared" si="53"/>
        <v>0</v>
      </c>
      <c r="M112" s="88">
        <f t="shared" si="53"/>
        <v>0</v>
      </c>
      <c r="N112" s="89">
        <f t="shared" si="51"/>
        <v>0</v>
      </c>
    </row>
    <row r="113" spans="1:14" x14ac:dyDescent="0.35">
      <c r="A113" s="199"/>
      <c r="B113" s="195"/>
      <c r="C113" s="58" t="s">
        <v>103</v>
      </c>
      <c r="D113" s="79">
        <f t="shared" ref="D113:M113" si="54">SUM(D10,D28,D43,D61,D76,D94)</f>
        <v>0</v>
      </c>
      <c r="E113" s="79">
        <f t="shared" si="54"/>
        <v>0</v>
      </c>
      <c r="F113" s="79">
        <f t="shared" si="54"/>
        <v>0</v>
      </c>
      <c r="G113" s="79">
        <f t="shared" si="54"/>
        <v>0</v>
      </c>
      <c r="H113" s="79">
        <f t="shared" si="54"/>
        <v>0</v>
      </c>
      <c r="I113" s="79">
        <f t="shared" si="54"/>
        <v>0</v>
      </c>
      <c r="J113" s="79">
        <f t="shared" si="54"/>
        <v>0</v>
      </c>
      <c r="K113" s="79">
        <f t="shared" si="54"/>
        <v>0</v>
      </c>
      <c r="L113" s="79">
        <f t="shared" si="54"/>
        <v>0</v>
      </c>
      <c r="M113" s="79">
        <f t="shared" si="54"/>
        <v>0</v>
      </c>
      <c r="N113" s="80">
        <f t="shared" si="51"/>
        <v>0</v>
      </c>
    </row>
    <row r="114" spans="1:14" x14ac:dyDescent="0.35">
      <c r="A114" s="199"/>
      <c r="B114" s="196"/>
      <c r="C114" s="84" t="s">
        <v>105</v>
      </c>
      <c r="D114" s="85">
        <f t="shared" ref="D114:M114" si="55">SUM(D11,D29,D44,D62,D77,D95)</f>
        <v>0</v>
      </c>
      <c r="E114" s="85">
        <f t="shared" si="55"/>
        <v>0</v>
      </c>
      <c r="F114" s="85">
        <f t="shared" si="55"/>
        <v>0</v>
      </c>
      <c r="G114" s="85">
        <f t="shared" si="55"/>
        <v>0</v>
      </c>
      <c r="H114" s="85">
        <f t="shared" si="55"/>
        <v>0</v>
      </c>
      <c r="I114" s="85">
        <f t="shared" si="55"/>
        <v>0</v>
      </c>
      <c r="J114" s="85">
        <f t="shared" si="55"/>
        <v>0</v>
      </c>
      <c r="K114" s="85">
        <f t="shared" si="55"/>
        <v>0</v>
      </c>
      <c r="L114" s="85">
        <f t="shared" si="55"/>
        <v>0</v>
      </c>
      <c r="M114" s="85">
        <f t="shared" si="55"/>
        <v>0</v>
      </c>
      <c r="N114" s="86">
        <f t="shared" si="51"/>
        <v>0</v>
      </c>
    </row>
    <row r="115" spans="1:14" x14ac:dyDescent="0.35">
      <c r="A115" s="199"/>
      <c r="B115" s="194" t="s">
        <v>74</v>
      </c>
      <c r="C115" s="87" t="s">
        <v>101</v>
      </c>
      <c r="D115" s="88">
        <f t="shared" ref="D115:M115" si="56">SUM(D12,D30,D45,D63,D78,D96)</f>
        <v>0</v>
      </c>
      <c r="E115" s="88">
        <f t="shared" si="56"/>
        <v>0</v>
      </c>
      <c r="F115" s="88">
        <f t="shared" si="56"/>
        <v>0</v>
      </c>
      <c r="G115" s="88">
        <f t="shared" si="56"/>
        <v>0</v>
      </c>
      <c r="H115" s="88">
        <f t="shared" si="56"/>
        <v>0</v>
      </c>
      <c r="I115" s="88">
        <f t="shared" si="56"/>
        <v>0</v>
      </c>
      <c r="J115" s="88">
        <f t="shared" si="56"/>
        <v>0</v>
      </c>
      <c r="K115" s="88">
        <f t="shared" si="56"/>
        <v>0</v>
      </c>
      <c r="L115" s="88">
        <f t="shared" si="56"/>
        <v>0</v>
      </c>
      <c r="M115" s="88">
        <f t="shared" si="56"/>
        <v>0</v>
      </c>
      <c r="N115" s="89">
        <f t="shared" si="51"/>
        <v>0</v>
      </c>
    </row>
    <row r="116" spans="1:14" x14ac:dyDescent="0.35">
      <c r="A116" s="199"/>
      <c r="B116" s="195"/>
      <c r="C116" s="58" t="s">
        <v>103</v>
      </c>
      <c r="D116" s="79">
        <f t="shared" ref="D116:M116" si="57">SUM(D13,D31,D46,D64,D79,D97)</f>
        <v>0</v>
      </c>
      <c r="E116" s="79">
        <f t="shared" si="57"/>
        <v>0</v>
      </c>
      <c r="F116" s="79">
        <f t="shared" si="57"/>
        <v>0</v>
      </c>
      <c r="G116" s="79">
        <f t="shared" si="57"/>
        <v>0</v>
      </c>
      <c r="H116" s="79">
        <f t="shared" si="57"/>
        <v>0</v>
      </c>
      <c r="I116" s="79">
        <f t="shared" si="57"/>
        <v>0</v>
      </c>
      <c r="J116" s="79">
        <f t="shared" si="57"/>
        <v>0</v>
      </c>
      <c r="K116" s="79">
        <f t="shared" si="57"/>
        <v>0</v>
      </c>
      <c r="L116" s="79">
        <f t="shared" si="57"/>
        <v>0</v>
      </c>
      <c r="M116" s="79">
        <f t="shared" si="57"/>
        <v>0</v>
      </c>
      <c r="N116" s="80">
        <f t="shared" si="51"/>
        <v>0</v>
      </c>
    </row>
    <row r="117" spans="1:14" x14ac:dyDescent="0.35">
      <c r="A117" s="199"/>
      <c r="B117" s="196"/>
      <c r="C117" s="84" t="s">
        <v>105</v>
      </c>
      <c r="D117" s="85">
        <f t="shared" ref="D117:M117" si="58">SUM(D14,D32,D47,D65,D80,D98)</f>
        <v>0</v>
      </c>
      <c r="E117" s="85">
        <f t="shared" si="58"/>
        <v>0</v>
      </c>
      <c r="F117" s="85">
        <f t="shared" si="58"/>
        <v>0</v>
      </c>
      <c r="G117" s="85">
        <f t="shared" si="58"/>
        <v>0</v>
      </c>
      <c r="H117" s="85">
        <f t="shared" si="58"/>
        <v>0</v>
      </c>
      <c r="I117" s="85">
        <f t="shared" si="58"/>
        <v>0</v>
      </c>
      <c r="J117" s="85">
        <f t="shared" si="58"/>
        <v>0</v>
      </c>
      <c r="K117" s="85">
        <f t="shared" si="58"/>
        <v>0</v>
      </c>
      <c r="L117" s="85">
        <f t="shared" si="58"/>
        <v>0</v>
      </c>
      <c r="M117" s="85">
        <f t="shared" si="58"/>
        <v>0</v>
      </c>
      <c r="N117" s="86">
        <f t="shared" si="51"/>
        <v>0</v>
      </c>
    </row>
    <row r="118" spans="1:14" x14ac:dyDescent="0.35">
      <c r="A118" s="199"/>
      <c r="B118" s="232" t="s">
        <v>78</v>
      </c>
      <c r="C118" s="81" t="s">
        <v>101</v>
      </c>
      <c r="D118" s="82">
        <f t="shared" ref="D118:M118" si="59">SUM(D15,D33,D48,D66,D81,D99)</f>
        <v>0</v>
      </c>
      <c r="E118" s="82">
        <f t="shared" si="59"/>
        <v>0</v>
      </c>
      <c r="F118" s="82">
        <f t="shared" si="59"/>
        <v>0</v>
      </c>
      <c r="G118" s="82">
        <f t="shared" si="59"/>
        <v>0</v>
      </c>
      <c r="H118" s="82">
        <f t="shared" si="59"/>
        <v>0</v>
      </c>
      <c r="I118" s="82">
        <f t="shared" si="59"/>
        <v>0</v>
      </c>
      <c r="J118" s="82">
        <f t="shared" si="59"/>
        <v>0</v>
      </c>
      <c r="K118" s="82">
        <f t="shared" si="59"/>
        <v>0</v>
      </c>
      <c r="L118" s="82">
        <f t="shared" si="59"/>
        <v>0</v>
      </c>
      <c r="M118" s="82">
        <f t="shared" si="59"/>
        <v>0</v>
      </c>
      <c r="N118" s="83">
        <f t="shared" si="51"/>
        <v>0</v>
      </c>
    </row>
    <row r="119" spans="1:14" x14ac:dyDescent="0.35">
      <c r="A119" s="199"/>
      <c r="B119" s="195"/>
      <c r="C119" s="58" t="s">
        <v>103</v>
      </c>
      <c r="D119" s="79">
        <f t="shared" ref="D119:M119" si="60">SUM(D16,D34,D49,D67,D82,D100)</f>
        <v>0</v>
      </c>
      <c r="E119" s="79">
        <f t="shared" si="60"/>
        <v>0</v>
      </c>
      <c r="F119" s="79">
        <f t="shared" si="60"/>
        <v>0</v>
      </c>
      <c r="G119" s="79">
        <f t="shared" si="60"/>
        <v>0</v>
      </c>
      <c r="H119" s="79">
        <f t="shared" si="60"/>
        <v>0</v>
      </c>
      <c r="I119" s="79">
        <f t="shared" si="60"/>
        <v>0</v>
      </c>
      <c r="J119" s="79">
        <f t="shared" si="60"/>
        <v>0</v>
      </c>
      <c r="K119" s="79">
        <f t="shared" si="60"/>
        <v>0</v>
      </c>
      <c r="L119" s="79">
        <f t="shared" si="60"/>
        <v>0</v>
      </c>
      <c r="M119" s="79">
        <f t="shared" si="60"/>
        <v>0</v>
      </c>
      <c r="N119" s="80">
        <f t="shared" si="51"/>
        <v>0</v>
      </c>
    </row>
    <row r="120" spans="1:14" ht="15" thickBot="1" x14ac:dyDescent="0.4">
      <c r="A120" s="200"/>
      <c r="B120" s="233"/>
      <c r="C120" s="59" t="s">
        <v>105</v>
      </c>
      <c r="D120" s="71">
        <f t="shared" ref="D120:M120" si="61">SUM(D17,D35,D50,D68,D83,D101)</f>
        <v>0</v>
      </c>
      <c r="E120" s="71">
        <f t="shared" si="61"/>
        <v>0</v>
      </c>
      <c r="F120" s="71">
        <f t="shared" si="61"/>
        <v>0</v>
      </c>
      <c r="G120" s="71">
        <f t="shared" si="61"/>
        <v>0</v>
      </c>
      <c r="H120" s="71">
        <f t="shared" si="61"/>
        <v>0</v>
      </c>
      <c r="I120" s="71">
        <f t="shared" si="61"/>
        <v>0</v>
      </c>
      <c r="J120" s="71">
        <f t="shared" si="61"/>
        <v>0</v>
      </c>
      <c r="K120" s="71">
        <f t="shared" si="61"/>
        <v>0</v>
      </c>
      <c r="L120" s="71">
        <f t="shared" si="61"/>
        <v>0</v>
      </c>
      <c r="M120" s="71">
        <f t="shared" si="61"/>
        <v>0</v>
      </c>
      <c r="N120" s="76">
        <f t="shared" si="51"/>
        <v>0</v>
      </c>
    </row>
    <row r="121" spans="1:14" ht="15" thickTop="1" x14ac:dyDescent="0.35">
      <c r="A121" s="226" t="s">
        <v>113</v>
      </c>
      <c r="B121" s="229" t="s">
        <v>101</v>
      </c>
      <c r="C121" s="229"/>
      <c r="D121" s="96">
        <f t="shared" ref="D121:M121" si="62">SUM(D18,D36,D51,D69,D84,D102)</f>
        <v>0</v>
      </c>
      <c r="E121" s="96">
        <f t="shared" si="62"/>
        <v>0</v>
      </c>
      <c r="F121" s="96">
        <f t="shared" si="62"/>
        <v>0</v>
      </c>
      <c r="G121" s="96">
        <f t="shared" si="62"/>
        <v>0</v>
      </c>
      <c r="H121" s="96">
        <f t="shared" si="62"/>
        <v>0</v>
      </c>
      <c r="I121" s="96">
        <f t="shared" si="62"/>
        <v>0</v>
      </c>
      <c r="J121" s="96">
        <f t="shared" si="62"/>
        <v>0</v>
      </c>
      <c r="K121" s="96">
        <f t="shared" si="62"/>
        <v>0</v>
      </c>
      <c r="L121" s="96">
        <f t="shared" si="62"/>
        <v>0</v>
      </c>
      <c r="M121" s="96">
        <f t="shared" si="62"/>
        <v>0</v>
      </c>
      <c r="N121" s="72">
        <f>SUM(N18,N36,N51,N69,N84,N102)</f>
        <v>0</v>
      </c>
    </row>
    <row r="122" spans="1:14" x14ac:dyDescent="0.35">
      <c r="A122" s="227"/>
      <c r="B122" s="230" t="s">
        <v>103</v>
      </c>
      <c r="C122" s="230"/>
      <c r="D122" s="97">
        <f t="shared" ref="D122:N122" si="63">SUM(D20,D37,D53,D70,D86,D104)</f>
        <v>0</v>
      </c>
      <c r="E122" s="97">
        <f t="shared" si="63"/>
        <v>0</v>
      </c>
      <c r="F122" s="97">
        <f t="shared" si="63"/>
        <v>0</v>
      </c>
      <c r="G122" s="97">
        <f t="shared" si="63"/>
        <v>0</v>
      </c>
      <c r="H122" s="97">
        <f t="shared" si="63"/>
        <v>0</v>
      </c>
      <c r="I122" s="97">
        <f t="shared" si="63"/>
        <v>0</v>
      </c>
      <c r="J122" s="97">
        <f t="shared" si="63"/>
        <v>0</v>
      </c>
      <c r="K122" s="97">
        <f t="shared" si="63"/>
        <v>0</v>
      </c>
      <c r="L122" s="97">
        <f t="shared" si="63"/>
        <v>0</v>
      </c>
      <c r="M122" s="97">
        <f t="shared" si="63"/>
        <v>0</v>
      </c>
      <c r="N122" s="73">
        <f t="shared" si="63"/>
        <v>0</v>
      </c>
    </row>
    <row r="123" spans="1:14" ht="15" thickBot="1" x14ac:dyDescent="0.4">
      <c r="A123" s="228"/>
      <c r="B123" s="231" t="s">
        <v>105</v>
      </c>
      <c r="C123" s="231"/>
      <c r="D123" s="74">
        <f t="shared" ref="D123:N123" si="64">SUM(D106,D88,D71,D55,D38,D22)</f>
        <v>0</v>
      </c>
      <c r="E123" s="74">
        <f t="shared" si="64"/>
        <v>0</v>
      </c>
      <c r="F123" s="74">
        <f t="shared" si="64"/>
        <v>0</v>
      </c>
      <c r="G123" s="74">
        <f t="shared" si="64"/>
        <v>0</v>
      </c>
      <c r="H123" s="74">
        <f t="shared" si="64"/>
        <v>0</v>
      </c>
      <c r="I123" s="74">
        <f t="shared" si="64"/>
        <v>0</v>
      </c>
      <c r="J123" s="74">
        <f t="shared" si="64"/>
        <v>0</v>
      </c>
      <c r="K123" s="74">
        <f t="shared" si="64"/>
        <v>0</v>
      </c>
      <c r="L123" s="74">
        <f t="shared" si="64"/>
        <v>0</v>
      </c>
      <c r="M123" s="74">
        <f t="shared" si="64"/>
        <v>0</v>
      </c>
      <c r="N123" s="75">
        <f t="shared" si="64"/>
        <v>0</v>
      </c>
    </row>
    <row r="124" spans="1:14" ht="15" thickTop="1" x14ac:dyDescent="0.35"/>
    <row r="129" spans="9:9" x14ac:dyDescent="0.35">
      <c r="I129" s="101"/>
    </row>
  </sheetData>
  <sheetProtection algorithmName="SHA-512" hashValue="R/jE69scWoRVoglFMLVqM69C/DgohY8pOyIDpQJqJJCBXMrTcOmPZzYKXQ0nZmtsggBPzX2gCB89cN8cR8a9ww==" saltValue="c71QTGt/F/9PXandgOUOOg==" spinCount="100000" sheet="1" objects="1" scenarios="1"/>
  <mergeCells count="55">
    <mergeCell ref="P5:X5"/>
    <mergeCell ref="P16:X16"/>
    <mergeCell ref="P6:X6"/>
    <mergeCell ref="P9:X9"/>
    <mergeCell ref="P20:X20"/>
    <mergeCell ref="A6:A17"/>
    <mergeCell ref="B6:B8"/>
    <mergeCell ref="B9:B11"/>
    <mergeCell ref="B12:B14"/>
    <mergeCell ref="B15:B17"/>
    <mergeCell ref="B27:B29"/>
    <mergeCell ref="B30:B32"/>
    <mergeCell ref="B33:B35"/>
    <mergeCell ref="A39:A50"/>
    <mergeCell ref="B39:B41"/>
    <mergeCell ref="B42:B44"/>
    <mergeCell ref="B45:B47"/>
    <mergeCell ref="B48:B50"/>
    <mergeCell ref="A3:N3"/>
    <mergeCell ref="A108:C108"/>
    <mergeCell ref="A69:B71"/>
    <mergeCell ref="B72:B74"/>
    <mergeCell ref="B75:B77"/>
    <mergeCell ref="B78:B80"/>
    <mergeCell ref="B81:B83"/>
    <mergeCell ref="A51:B55"/>
    <mergeCell ref="A36:B38"/>
    <mergeCell ref="A18:B22"/>
    <mergeCell ref="A102:B106"/>
    <mergeCell ref="A90:A101"/>
    <mergeCell ref="B90:B92"/>
    <mergeCell ref="B93:B95"/>
    <mergeCell ref="B96:B98"/>
    <mergeCell ref="B99:B101"/>
    <mergeCell ref="A121:A123"/>
    <mergeCell ref="B121:C121"/>
    <mergeCell ref="B122:C122"/>
    <mergeCell ref="B123:C123"/>
    <mergeCell ref="B118:B120"/>
    <mergeCell ref="B115:B117"/>
    <mergeCell ref="B112:B114"/>
    <mergeCell ref="B109:B111"/>
    <mergeCell ref="A109:A120"/>
    <mergeCell ref="P7:X8"/>
    <mergeCell ref="P17:X18"/>
    <mergeCell ref="P10:X15"/>
    <mergeCell ref="A84:B88"/>
    <mergeCell ref="A57:A68"/>
    <mergeCell ref="B57:B59"/>
    <mergeCell ref="B60:B62"/>
    <mergeCell ref="B63:B65"/>
    <mergeCell ref="B66:B68"/>
    <mergeCell ref="A72:A83"/>
    <mergeCell ref="A24:A35"/>
    <mergeCell ref="B24:B26"/>
  </mergeCells>
  <conditionalFormatting sqref="D107 D106:M106">
    <cfRule type="expression" dxfId="10" priority="249">
      <formula>D$106&gt;D$123*25%</formula>
    </cfRule>
  </conditionalFormatting>
  <conditionalFormatting sqref="D6:M6 D9:M9 D12:M12 D15:M15 D39:M39 D42:M42 D45:M45 D48:M48 D72:M72 D75:M75 D78:M78 D81:M81 D90:M90 D93:M93 D96:M96 D99:M99 D109:M109 D112:M112 D115:M115 D118:M118 D121:M121">
    <cfRule type="expression" dxfId="9" priority="189">
      <formula>D6&gt;D8*D$108</formula>
    </cfRule>
  </conditionalFormatting>
  <conditionalFormatting sqref="D7:M7 D10:M10 D13:M13 D16:M16 D40:M40 D43:M43 D46:M46 D49:M49 D73:M73 D76:M76 D79:M79 D82:M82 D91:M91 D94:M94 D97:M97 D100:M100 D110:M110 D113:M113 D116:M116 D119:M119 D122:M122">
    <cfRule type="expression" dxfId="8" priority="190">
      <formula>D7&lt;D8*(100%-D$108)</formula>
    </cfRule>
  </conditionalFormatting>
  <conditionalFormatting sqref="D18:M18 D51:M51 D84:M84 D102:M102">
    <cfRule type="expression" dxfId="7" priority="2">
      <formula>D18&gt;D22*D$108</formula>
    </cfRule>
  </conditionalFormatting>
  <conditionalFormatting sqref="D19:M19 D21:M21 D23:M23 D52:M52 D54:M54 D56:M56 D85:M85 D87:M87 D89:M89 D103:M103 D105:M105 D107:M107">
    <cfRule type="expression" dxfId="6" priority="3">
      <formula>D18&lt;&gt;D19</formula>
    </cfRule>
    <cfRule type="expression" dxfId="5" priority="4">
      <formula>D18=D19</formula>
    </cfRule>
  </conditionalFormatting>
  <conditionalFormatting sqref="D20:M20 D53:M53 D86:M86 D104:M104">
    <cfRule type="expression" dxfId="4" priority="1">
      <formula>D20&lt;D22*(100%-D$108)</formula>
    </cfRule>
  </conditionalFormatting>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0E085-A5FD-4687-BDD3-9C8B1E3D6B2D}">
  <dimension ref="A8:L149"/>
  <sheetViews>
    <sheetView zoomScale="85" zoomScaleNormal="85" workbookViewId="0">
      <selection activeCell="L141" sqref="L141"/>
    </sheetView>
  </sheetViews>
  <sheetFormatPr defaultColWidth="8.7265625" defaultRowHeight="14.5" x14ac:dyDescent="0.35"/>
  <cols>
    <col min="1" max="1" width="20.81640625" style="3" bestFit="1" customWidth="1"/>
    <col min="2" max="4" width="13.6328125" style="3" customWidth="1"/>
    <col min="5" max="5" width="11.6328125" style="3" hidden="1" customWidth="1"/>
    <col min="6" max="6" width="1.6328125" style="3" customWidth="1"/>
    <col min="7" max="7" width="26.453125" style="3" bestFit="1" customWidth="1"/>
    <col min="8" max="8" width="27.26953125" style="3" customWidth="1"/>
    <col min="9" max="12" width="11.6328125" style="3" customWidth="1"/>
    <col min="13" max="13" width="1.6328125" style="3" customWidth="1"/>
    <col min="14" max="14" width="19.453125" style="3" bestFit="1" customWidth="1"/>
    <col min="15" max="15" width="23.26953125" style="3" bestFit="1" customWidth="1"/>
    <col min="16" max="16384" width="8.7265625" style="3"/>
  </cols>
  <sheetData>
    <row r="8" spans="1:12" ht="34.5" x14ac:dyDescent="0.8">
      <c r="A8" s="192" t="s">
        <v>136</v>
      </c>
      <c r="B8" s="192"/>
      <c r="C8" s="192"/>
      <c r="D8" s="192"/>
      <c r="E8" s="192"/>
      <c r="F8" s="192"/>
      <c r="G8" s="192"/>
      <c r="H8" s="192"/>
      <c r="I8" s="192"/>
      <c r="J8" s="192"/>
      <c r="K8" s="192"/>
      <c r="L8" s="192"/>
    </row>
    <row r="10" spans="1:12" ht="15" thickBot="1" x14ac:dyDescent="0.4">
      <c r="A10" s="244" t="str">
        <f>'Definition Categories'!$A6</f>
        <v>P1 -</v>
      </c>
      <c r="B10" s="244"/>
      <c r="C10" s="244"/>
      <c r="D10" s="244"/>
      <c r="E10" s="244"/>
      <c r="F10" s="244"/>
      <c r="G10" s="244"/>
      <c r="H10" s="244"/>
      <c r="I10" s="244"/>
      <c r="J10" s="244"/>
      <c r="K10" s="244"/>
      <c r="L10" s="244"/>
    </row>
    <row r="11" spans="1:12" ht="44.5" thickTop="1" thickBot="1" x14ac:dyDescent="0.4">
      <c r="A11"/>
      <c r="B11" s="39" t="s">
        <v>114</v>
      </c>
      <c r="C11" s="40" t="s">
        <v>103</v>
      </c>
      <c r="D11" s="40" t="s">
        <v>105</v>
      </c>
      <c r="E11" s="41" t="s">
        <v>115</v>
      </c>
      <c r="F11" s="1"/>
      <c r="G11" s="39" t="s">
        <v>87</v>
      </c>
      <c r="H11" s="40" t="s">
        <v>116</v>
      </c>
      <c r="I11" s="40" t="s">
        <v>117</v>
      </c>
      <c r="J11" s="40" t="s">
        <v>126</v>
      </c>
      <c r="K11" s="40" t="s">
        <v>127</v>
      </c>
      <c r="L11" s="41" t="s">
        <v>118</v>
      </c>
    </row>
    <row r="12" spans="1:12" ht="15" thickTop="1" x14ac:dyDescent="0.35">
      <c r="A12" s="70" t="s">
        <v>63</v>
      </c>
      <c r="B12" s="127">
        <f>Overview!D$18</f>
        <v>0</v>
      </c>
      <c r="C12" s="82">
        <f>Overview!D$20</f>
        <v>0</v>
      </c>
      <c r="D12" s="82">
        <f>Overview!D$22</f>
        <v>0</v>
      </c>
      <c r="E12" s="83"/>
      <c r="G12" s="92" t="str">
        <f>_xlfn.XLOOKUP(H12,Table3[Full name of researcher],Table3[Staff Profile],"No staff profile found")</f>
        <v>No staff profile found</v>
      </c>
      <c r="H12" s="54" t="str" cm="1">
        <f t="array" ref="H12">_xlfn.UNIQUE(_xlfn._xlws.SORT(_xlfn._xlws.FILTER(Table3[Full name of researcher],(Table3[Cost Category]="Staff")*(Table3[Partner]=$A$10),"No Staff costs"),1,-1))</f>
        <v>No Staff costs</v>
      </c>
      <c r="I12" s="49" t="str">
        <f>_xlfn.XLOOKUP(H12,Table3[Full name of researcher],Table3[Full time monthly cost],"No staff costs found")</f>
        <v>No staff costs found</v>
      </c>
      <c r="J12" s="91">
        <f>SUMIFS(Table3[PM financed by RHID],Table3[Partner],'Summary - I'!$A$10,Table3[Full name of researcher],H12)</f>
        <v>0</v>
      </c>
      <c r="K12" s="91">
        <f>SUMIFS(Table3[PM NOT financed by RHID],Table3[Partner],'Summary - I'!$A$10,Table3[Full name of researcher],'Summary - I'!H12)</f>
        <v>0</v>
      </c>
      <c r="L12" s="105">
        <f t="shared" ref="L12:L21" si="0">J12+K12</f>
        <v>0</v>
      </c>
    </row>
    <row r="13" spans="1:12" x14ac:dyDescent="0.35">
      <c r="A13" s="68" t="s">
        <v>109</v>
      </c>
      <c r="B13" s="128">
        <f>Overview!D$36</f>
        <v>0</v>
      </c>
      <c r="C13" s="79">
        <f>Overview!D$37</f>
        <v>0</v>
      </c>
      <c r="D13" s="79">
        <f>Overview!D$38</f>
        <v>0</v>
      </c>
      <c r="E13" s="80"/>
      <c r="G13" s="92">
        <f>_xlfn.XLOOKUP(H13,Table3[Full name of researcher],Table3[Staff Profile],"No staff profile found")</f>
        <v>0</v>
      </c>
      <c r="H13" s="52"/>
      <c r="I13" s="49">
        <f>_xlfn.XLOOKUP(H13,Table3[Full name of researcher],Table3[Full time monthly cost],"No staff costs found")</f>
        <v>0</v>
      </c>
      <c r="J13" s="91">
        <f>SUMIFS(Table3[PM financed by RHID],Table3[Partner],'Summary - I'!$A$10,Table3[Full name of researcher],H13)</f>
        <v>0</v>
      </c>
      <c r="K13" s="91">
        <f>SUMIFS(Table3[PM NOT financed by RHID],Table3[Partner],'Summary - I'!$A$10,Table3[Full name of researcher],'Summary - I'!H13)</f>
        <v>0</v>
      </c>
      <c r="L13" s="105">
        <f t="shared" si="0"/>
        <v>0</v>
      </c>
    </row>
    <row r="14" spans="1:12" x14ac:dyDescent="0.35">
      <c r="A14" s="68" t="s">
        <v>119</v>
      </c>
      <c r="B14" s="128">
        <f>Overview!D$51</f>
        <v>0</v>
      </c>
      <c r="C14" s="79">
        <f>Overview!D$53</f>
        <v>0</v>
      </c>
      <c r="D14" s="79">
        <f>Overview!D$55</f>
        <v>0</v>
      </c>
      <c r="E14" s="80"/>
      <c r="G14" s="92">
        <f>_xlfn.XLOOKUP(H14,Table3[Full name of researcher],Table3[Staff Profile],"No staff profile found")</f>
        <v>0</v>
      </c>
      <c r="H14" s="52"/>
      <c r="I14" s="49">
        <f>_xlfn.XLOOKUP(H14,Table3[Full name of researcher],Table3[Full time monthly cost],"No staff costs found")</f>
        <v>0</v>
      </c>
      <c r="J14" s="91">
        <f>SUMIFS(Table3[PM financed by RHID],Table3[Partner],'Summary - I'!$A$10,Table3[Full name of researcher],H14)</f>
        <v>0</v>
      </c>
      <c r="K14" s="91">
        <f>SUMIFS(Table3[PM NOT financed by RHID],Table3[Partner],'Summary - I'!$A$10,Table3[Full name of researcher],'Summary - I'!H14)</f>
        <v>0</v>
      </c>
      <c r="L14" s="105">
        <f t="shared" si="0"/>
        <v>0</v>
      </c>
    </row>
    <row r="15" spans="1:12" x14ac:dyDescent="0.35">
      <c r="A15" s="68" t="s">
        <v>110</v>
      </c>
      <c r="B15" s="128">
        <f>Overview!D$69</f>
        <v>0</v>
      </c>
      <c r="C15" s="79">
        <f>Overview!D$70</f>
        <v>0</v>
      </c>
      <c r="D15" s="79">
        <f>Overview!D$71</f>
        <v>0</v>
      </c>
      <c r="E15" s="80"/>
      <c r="G15" s="92">
        <f>_xlfn.XLOOKUP(H15,Table3[Full name of researcher],Table3[Staff Profile],"No staff profile found")</f>
        <v>0</v>
      </c>
      <c r="H15" s="52"/>
      <c r="I15" s="49">
        <f>_xlfn.XLOOKUP(H15,Table3[Full name of researcher],Table3[Full time monthly cost],"No staff costs found")</f>
        <v>0</v>
      </c>
      <c r="J15" s="91">
        <f>SUMIFS(Table3[PM financed by RHID],Table3[Partner],'Summary - I'!$A$10,Table3[Full name of researcher],H15)</f>
        <v>0</v>
      </c>
      <c r="K15" s="91">
        <f>SUMIFS(Table3[PM NOT financed by RHID],Table3[Partner],'Summary - I'!$A$10,Table3[Full name of researcher],'Summary - I'!H15)</f>
        <v>0</v>
      </c>
      <c r="L15" s="105">
        <f t="shared" si="0"/>
        <v>0</v>
      </c>
    </row>
    <row r="16" spans="1:12" x14ac:dyDescent="0.35">
      <c r="A16" s="68" t="s">
        <v>72</v>
      </c>
      <c r="B16" s="128">
        <f>Overview!D$84</f>
        <v>0</v>
      </c>
      <c r="C16" s="79">
        <f>Overview!D$86</f>
        <v>0</v>
      </c>
      <c r="D16" s="79">
        <f>Overview!D$88</f>
        <v>0</v>
      </c>
      <c r="E16" s="80"/>
      <c r="G16" s="92">
        <f>_xlfn.XLOOKUP(H16,Table3[Full name of researcher],Table3[Staff Profile],"No staff profile found")</f>
        <v>0</v>
      </c>
      <c r="H16" s="52"/>
      <c r="I16" s="49">
        <f>_xlfn.XLOOKUP(H16,Table3[Full name of researcher],Table3[Full time monthly cost],"No staff costs found")</f>
        <v>0</v>
      </c>
      <c r="J16" s="91">
        <f>SUMIFS(Table3[PM financed by RHID],Table3[Partner],'Summary - I'!$A$10,Table3[Full name of researcher],H16)</f>
        <v>0</v>
      </c>
      <c r="K16" s="91">
        <f>SUMIFS(Table3[PM NOT financed by RHID],Table3[Partner],'Summary - I'!$A$10,Table3[Full name of researcher],'Summary - I'!H16)</f>
        <v>0</v>
      </c>
      <c r="L16" s="105">
        <f t="shared" si="0"/>
        <v>0</v>
      </c>
    </row>
    <row r="17" spans="1:12" x14ac:dyDescent="0.35">
      <c r="A17" s="68" t="s">
        <v>76</v>
      </c>
      <c r="B17" s="128">
        <f>Overview!D$102</f>
        <v>0</v>
      </c>
      <c r="C17" s="79">
        <f>Overview!D$104</f>
        <v>0</v>
      </c>
      <c r="D17" s="79">
        <f>Overview!D$106</f>
        <v>0</v>
      </c>
      <c r="E17" s="80"/>
      <c r="G17" s="92">
        <f>_xlfn.XLOOKUP(H17,Table3[Full name of researcher],Table3[Staff Profile],"No staff profile found")</f>
        <v>0</v>
      </c>
      <c r="H17" s="52"/>
      <c r="I17" s="49">
        <f>_xlfn.XLOOKUP(H17,Table3[Full name of researcher],Table3[Full time monthly cost],"No staff costs found")</f>
        <v>0</v>
      </c>
      <c r="J17" s="91">
        <f>SUMIFS(Table3[PM financed by RHID],Table3[Partner],'Summary - I'!$A$10,Table3[Full name of researcher],H17)</f>
        <v>0</v>
      </c>
      <c r="K17" s="91">
        <f>SUMIFS(Table3[PM NOT financed by RHID],Table3[Partner],'Summary - I'!$A$10,Table3[Full name of researcher],'Summary - I'!H17)</f>
        <v>0</v>
      </c>
      <c r="L17" s="105">
        <f t="shared" si="0"/>
        <v>0</v>
      </c>
    </row>
    <row r="18" spans="1:12" ht="15" thickBot="1" x14ac:dyDescent="0.4">
      <c r="A18" s="69" t="s">
        <v>105</v>
      </c>
      <c r="B18" s="129">
        <f>Overview!D$121</f>
        <v>0</v>
      </c>
      <c r="C18" s="71">
        <f>Overview!D$122</f>
        <v>0</v>
      </c>
      <c r="D18" s="71">
        <f>Overview!D$123</f>
        <v>0</v>
      </c>
      <c r="E18" s="76"/>
      <c r="G18" s="92">
        <f>_xlfn.XLOOKUP(H18,Table3[Full name of researcher],Table3[Staff Profile],"No staff profile found")</f>
        <v>0</v>
      </c>
      <c r="H18" s="52"/>
      <c r="I18" s="49">
        <f>_xlfn.XLOOKUP(H18,Table3[Full name of researcher],Table3[Full time monthly cost],"No staff costs found")</f>
        <v>0</v>
      </c>
      <c r="J18" s="91">
        <f>SUMIFS(Table3[PM financed by RHID],Table3[Partner],'Summary - I'!$A$10,Table3[Full name of researcher],H18)</f>
        <v>0</v>
      </c>
      <c r="K18" s="91">
        <f>SUMIFS(Table3[PM NOT financed by RHID],Table3[Partner],'Summary - I'!$A$10,Table3[Full name of researcher],'Summary - I'!H18)</f>
        <v>0</v>
      </c>
      <c r="L18" s="105">
        <f t="shared" si="0"/>
        <v>0</v>
      </c>
    </row>
    <row r="19" spans="1:12" ht="15" thickTop="1" x14ac:dyDescent="0.35">
      <c r="G19" s="92">
        <f>_xlfn.XLOOKUP(H19,Table3[Full name of researcher],Table3[Staff Profile],"No staff profile found")</f>
        <v>0</v>
      </c>
      <c r="H19" s="52"/>
      <c r="I19" s="49">
        <f>_xlfn.XLOOKUP(H19,Table3[Full name of researcher],Table3[Full time monthly cost],"No staff costs found")</f>
        <v>0</v>
      </c>
      <c r="J19" s="91">
        <f>SUMIFS(Table3[PM financed by RHID],Table3[Partner],'Summary - I'!$A$10,Table3[Full name of researcher],H19)</f>
        <v>0</v>
      </c>
      <c r="K19" s="91">
        <f>SUMIFS(Table3[PM NOT financed by RHID],Table3[Partner],'Summary - I'!$A$10,Table3[Full name of researcher],'Summary - I'!H19)</f>
        <v>0</v>
      </c>
      <c r="L19" s="105">
        <f t="shared" si="0"/>
        <v>0</v>
      </c>
    </row>
    <row r="20" spans="1:12" x14ac:dyDescent="0.35">
      <c r="G20" s="92">
        <f>_xlfn.XLOOKUP(H20,Table3[Full name of researcher],Table3[Staff Profile],"No staff profile found")</f>
        <v>0</v>
      </c>
      <c r="H20" s="52"/>
      <c r="I20" s="49">
        <f>_xlfn.XLOOKUP(H20,Table3[Full name of researcher],Table3[Full time monthly cost],"No staff costs found")</f>
        <v>0</v>
      </c>
      <c r="J20" s="91">
        <f>SUMIFS(Table3[PM financed by RHID],Table3[Partner],'Summary - I'!$A$10,Table3[Full name of researcher],H20)</f>
        <v>0</v>
      </c>
      <c r="K20" s="91">
        <f>SUMIFS(Table3[PM NOT financed by RHID],Table3[Partner],'Summary - I'!$A$10,Table3[Full name of researcher],'Summary - I'!H20)</f>
        <v>0</v>
      </c>
      <c r="L20" s="105">
        <f t="shared" si="0"/>
        <v>0</v>
      </c>
    </row>
    <row r="21" spans="1:12" ht="15" thickBot="1" x14ac:dyDescent="0.4">
      <c r="G21" s="107">
        <f>_xlfn.XLOOKUP(H21,Table3[Full name of researcher],Table3[Staff Profile],"No staff profile found")</f>
        <v>0</v>
      </c>
      <c r="H21" s="93"/>
      <c r="I21" s="124">
        <f>_xlfn.XLOOKUP(H21,Table3[Full name of researcher],Table3[Full time monthly cost],"No staff costs found")</f>
        <v>0</v>
      </c>
      <c r="J21" s="108">
        <f>SUMIFS(Table3[PM financed by RHID],Table3[Partner],'Summary - I'!$A$10,Table3[Full name of researcher],H21)</f>
        <v>0</v>
      </c>
      <c r="K21" s="108">
        <f>SUMIFS(Table3[PM NOT financed by RHID],Table3[Partner],'Summary - I'!$A$10,Table3[Full name of researcher],'Summary - I'!H21)</f>
        <v>0</v>
      </c>
      <c r="L21" s="106">
        <f t="shared" si="0"/>
        <v>0</v>
      </c>
    </row>
    <row r="22" spans="1:12" ht="15" thickTop="1" x14ac:dyDescent="0.35"/>
    <row r="23" spans="1:12" ht="15" thickBot="1" x14ac:dyDescent="0.4">
      <c r="A23" s="244" t="str">
        <f>'Definition Categories'!$A7</f>
        <v>P2 -</v>
      </c>
      <c r="B23" s="244"/>
      <c r="C23" s="244"/>
      <c r="D23" s="244"/>
      <c r="E23" s="244"/>
      <c r="F23" s="244"/>
      <c r="G23" s="244"/>
      <c r="H23" s="244"/>
      <c r="I23" s="244"/>
      <c r="J23" s="244"/>
      <c r="K23" s="244"/>
      <c r="L23" s="244"/>
    </row>
    <row r="24" spans="1:12" ht="44.5" thickTop="1" thickBot="1" x14ac:dyDescent="0.4">
      <c r="A24"/>
      <c r="B24" s="39" t="s">
        <v>114</v>
      </c>
      <c r="C24" s="40" t="s">
        <v>103</v>
      </c>
      <c r="D24" s="40" t="s">
        <v>105</v>
      </c>
      <c r="E24" s="41" t="s">
        <v>115</v>
      </c>
      <c r="F24" s="90"/>
      <c r="G24" s="39" t="s">
        <v>87</v>
      </c>
      <c r="H24" s="40"/>
      <c r="I24" s="40" t="s">
        <v>117</v>
      </c>
      <c r="J24" s="40" t="s">
        <v>126</v>
      </c>
      <c r="K24" s="40" t="s">
        <v>127</v>
      </c>
      <c r="L24" s="41" t="s">
        <v>118</v>
      </c>
    </row>
    <row r="25" spans="1:12" ht="15" thickTop="1" x14ac:dyDescent="0.35">
      <c r="A25" s="70" t="s">
        <v>63</v>
      </c>
      <c r="B25" s="127">
        <f>Overview!E$18</f>
        <v>0</v>
      </c>
      <c r="C25" s="82">
        <f>Overview!E$20</f>
        <v>0</v>
      </c>
      <c r="D25" s="82">
        <f>Overview!E$22</f>
        <v>0</v>
      </c>
      <c r="E25" s="83"/>
      <c r="G25" s="92" t="str">
        <f>_xlfn.XLOOKUP(H25,Table3[Full name of researcher],Table3[Staff Profile],"No staff profile found")</f>
        <v>No staff profile found</v>
      </c>
      <c r="H25" s="54" t="str" cm="1">
        <f t="array" ref="H25">_xlfn.UNIQUE(_xlfn._xlws.SORT(_xlfn._xlws.FILTER(Table3[Full name of researcher],(Table3[Cost Category]="Staff")*(Table3[Partner]=$A$23),"No Staff costs"),1,-1))</f>
        <v>No Staff costs</v>
      </c>
      <c r="I25" s="49" t="str">
        <f>_xlfn.XLOOKUP(H25,Table3[Full name of researcher],Table3[Full time monthly cost],"No staff costs found")</f>
        <v>No staff costs found</v>
      </c>
      <c r="J25" s="91">
        <f>SUMIFS(Table3[PM financed by RHID],Table3[Partner],'Summary - I'!$A$23,Table3[Full name of researcher],H25)</f>
        <v>0</v>
      </c>
      <c r="K25" s="91">
        <f>SUMIFS(Table3[PM NOT financed by RHID],Table3[Partner],'Summary - I'!$A$23,Table3[Full name of researcher],'Summary - I'!H25)</f>
        <v>0</v>
      </c>
      <c r="L25" s="105">
        <f t="shared" ref="L25:L34" si="1">J25+K25</f>
        <v>0</v>
      </c>
    </row>
    <row r="26" spans="1:12" x14ac:dyDescent="0.35">
      <c r="A26" s="68" t="s">
        <v>109</v>
      </c>
      <c r="B26" s="128">
        <f>Overview!E$36</f>
        <v>0</v>
      </c>
      <c r="C26" s="79">
        <f>Overview!E$37</f>
        <v>0</v>
      </c>
      <c r="D26" s="79">
        <f>Overview!E$38</f>
        <v>0</v>
      </c>
      <c r="E26" s="80"/>
      <c r="G26" s="92">
        <f>_xlfn.XLOOKUP(H26,Table3[Full name of researcher],Table3[Staff Profile],"No staff profile found")</f>
        <v>0</v>
      </c>
      <c r="H26" s="52"/>
      <c r="I26" s="49">
        <f>_xlfn.XLOOKUP(H26,Table3[Full name of researcher],Table3[Full time monthly cost],"No staff costs found")</f>
        <v>0</v>
      </c>
      <c r="J26" s="91">
        <f>SUMIFS(Table3[PM financed by RHID],Table3[Partner],'Summary - I'!$A$23,Table3[Full name of researcher],H26)</f>
        <v>0</v>
      </c>
      <c r="K26" s="91">
        <f>SUMIFS(Table3[PM NOT financed by RHID],Table3[Partner],'Summary - I'!$A$23,Table3[Full name of researcher],'Summary - I'!H26)</f>
        <v>0</v>
      </c>
      <c r="L26" s="105">
        <f t="shared" si="1"/>
        <v>0</v>
      </c>
    </row>
    <row r="27" spans="1:12" x14ac:dyDescent="0.35">
      <c r="A27" s="68" t="s">
        <v>119</v>
      </c>
      <c r="B27" s="128">
        <f>Overview!E$51</f>
        <v>0</v>
      </c>
      <c r="C27" s="79">
        <f>Overview!E$53</f>
        <v>0</v>
      </c>
      <c r="D27" s="79">
        <f>Overview!E$55</f>
        <v>0</v>
      </c>
      <c r="E27" s="80"/>
      <c r="G27" s="92">
        <f>_xlfn.XLOOKUP(H27,Table3[Full name of researcher],Table3[Staff Profile],"No staff profile found")</f>
        <v>0</v>
      </c>
      <c r="H27" s="52"/>
      <c r="I27" s="49">
        <f>_xlfn.XLOOKUP(H27,Table3[Full name of researcher],Table3[Full time monthly cost],"No staff costs found")</f>
        <v>0</v>
      </c>
      <c r="J27" s="91">
        <f>SUMIFS(Table3[PM financed by RHID],Table3[Partner],'Summary - I'!$A$23,Table3[Full name of researcher],H27)</f>
        <v>0</v>
      </c>
      <c r="K27" s="91">
        <f>SUMIFS(Table3[PM NOT financed by RHID],Table3[Partner],'Summary - I'!$A$23,Table3[Full name of researcher],'Summary - I'!H27)</f>
        <v>0</v>
      </c>
      <c r="L27" s="105">
        <f t="shared" si="1"/>
        <v>0</v>
      </c>
    </row>
    <row r="28" spans="1:12" x14ac:dyDescent="0.35">
      <c r="A28" s="68" t="s">
        <v>110</v>
      </c>
      <c r="B28" s="128">
        <f>Overview!E$69</f>
        <v>0</v>
      </c>
      <c r="C28" s="79">
        <f>Overview!E$70</f>
        <v>0</v>
      </c>
      <c r="D28" s="79">
        <f>Overview!E$71</f>
        <v>0</v>
      </c>
      <c r="E28" s="80"/>
      <c r="G28" s="92">
        <f>_xlfn.XLOOKUP(H28,Table3[Full name of researcher],Table3[Staff Profile],"No staff profile found")</f>
        <v>0</v>
      </c>
      <c r="H28" s="52"/>
      <c r="I28" s="49">
        <f>_xlfn.XLOOKUP(H28,Table3[Full name of researcher],Table3[Full time monthly cost],"No staff costs found")</f>
        <v>0</v>
      </c>
      <c r="J28" s="91">
        <f>SUMIFS(Table3[PM financed by RHID],Table3[Partner],'Summary - I'!$A$23,Table3[Full name of researcher],H28)</f>
        <v>0</v>
      </c>
      <c r="K28" s="91">
        <f>SUMIFS(Table3[PM NOT financed by RHID],Table3[Partner],'Summary - I'!$A$23,Table3[Full name of researcher],'Summary - I'!H28)</f>
        <v>0</v>
      </c>
      <c r="L28" s="105">
        <f t="shared" si="1"/>
        <v>0</v>
      </c>
    </row>
    <row r="29" spans="1:12" x14ac:dyDescent="0.35">
      <c r="A29" s="68" t="s">
        <v>72</v>
      </c>
      <c r="B29" s="128">
        <f>Overview!E$84</f>
        <v>0</v>
      </c>
      <c r="C29" s="79">
        <f>Overview!E$86</f>
        <v>0</v>
      </c>
      <c r="D29" s="79">
        <f>Overview!E$88</f>
        <v>0</v>
      </c>
      <c r="E29" s="80"/>
      <c r="G29" s="92">
        <f>_xlfn.XLOOKUP(H29,Table3[Full name of researcher],Table3[Staff Profile],"No staff profile found")</f>
        <v>0</v>
      </c>
      <c r="H29" s="52"/>
      <c r="I29" s="49">
        <f>_xlfn.XLOOKUP(H29,Table3[Full name of researcher],Table3[Full time monthly cost],"No staff costs found")</f>
        <v>0</v>
      </c>
      <c r="J29" s="91">
        <f>SUMIFS(Table3[PM financed by RHID],Table3[Partner],'Summary - I'!$A$23,Table3[Full name of researcher],H29)</f>
        <v>0</v>
      </c>
      <c r="K29" s="91">
        <f>SUMIFS(Table3[PM NOT financed by RHID],Table3[Partner],'Summary - I'!$A$23,Table3[Full name of researcher],'Summary - I'!H29)</f>
        <v>0</v>
      </c>
      <c r="L29" s="105">
        <f t="shared" si="1"/>
        <v>0</v>
      </c>
    </row>
    <row r="30" spans="1:12" x14ac:dyDescent="0.35">
      <c r="A30" s="68" t="s">
        <v>76</v>
      </c>
      <c r="B30" s="128">
        <f>Overview!E$102</f>
        <v>0</v>
      </c>
      <c r="C30" s="79">
        <f>Overview!E$104</f>
        <v>0</v>
      </c>
      <c r="D30" s="79">
        <f>Overview!E$106</f>
        <v>0</v>
      </c>
      <c r="E30" s="80"/>
      <c r="G30" s="92">
        <f>_xlfn.XLOOKUP(H30,Table3[Full name of researcher],Table3[Staff Profile],"No staff profile found")</f>
        <v>0</v>
      </c>
      <c r="H30" s="52"/>
      <c r="I30" s="49">
        <f>_xlfn.XLOOKUP(H30,Table3[Full name of researcher],Table3[Full time monthly cost],"No staff costs found")</f>
        <v>0</v>
      </c>
      <c r="J30" s="91">
        <f>SUMIFS(Table3[PM financed by RHID],Table3[Partner],'Summary - I'!$A$23,Table3[Full name of researcher],H30)</f>
        <v>0</v>
      </c>
      <c r="K30" s="91">
        <f>SUMIFS(Table3[PM NOT financed by RHID],Table3[Partner],'Summary - I'!$A$23,Table3[Full name of researcher],'Summary - I'!H30)</f>
        <v>0</v>
      </c>
      <c r="L30" s="105">
        <f t="shared" si="1"/>
        <v>0</v>
      </c>
    </row>
    <row r="31" spans="1:12" ht="15" thickBot="1" x14ac:dyDescent="0.4">
      <c r="A31" s="69" t="s">
        <v>105</v>
      </c>
      <c r="B31" s="129">
        <f>Overview!E$121</f>
        <v>0</v>
      </c>
      <c r="C31" s="71">
        <f>Overview!E$122</f>
        <v>0</v>
      </c>
      <c r="D31" s="71">
        <f>Overview!E$123</f>
        <v>0</v>
      </c>
      <c r="E31" s="76"/>
      <c r="G31" s="92">
        <f>_xlfn.XLOOKUP(H31,Table3[Full name of researcher],Table3[Staff Profile],"No staff profile found")</f>
        <v>0</v>
      </c>
      <c r="H31" s="52"/>
      <c r="I31" s="49">
        <f>_xlfn.XLOOKUP(H31,Table3[Full name of researcher],Table3[Full time monthly cost],"No staff costs found")</f>
        <v>0</v>
      </c>
      <c r="J31" s="91">
        <f>SUMIFS(Table3[PM financed by RHID],Table3[Partner],'Summary - I'!$A$23,Table3[Full name of researcher],H31)</f>
        <v>0</v>
      </c>
      <c r="K31" s="91">
        <f>SUMIFS(Table3[PM NOT financed by RHID],Table3[Partner],'Summary - I'!$A$23,Table3[Full name of researcher],'Summary - I'!H31)</f>
        <v>0</v>
      </c>
      <c r="L31" s="105">
        <f t="shared" si="1"/>
        <v>0</v>
      </c>
    </row>
    <row r="32" spans="1:12" ht="15" thickTop="1" x14ac:dyDescent="0.35">
      <c r="G32" s="92">
        <f>_xlfn.XLOOKUP(H32,Table3[Full name of researcher],Table3[Staff Profile],"No staff profile found")</f>
        <v>0</v>
      </c>
      <c r="H32" s="52"/>
      <c r="I32" s="49">
        <f>_xlfn.XLOOKUP(H32,Table3[Full name of researcher],Table3[Full time monthly cost],"No staff costs found")</f>
        <v>0</v>
      </c>
      <c r="J32" s="91">
        <f>SUMIFS(Table3[PM financed by RHID],Table3[Partner],'Summary - I'!$A$23,Table3[Full name of researcher],H32)</f>
        <v>0</v>
      </c>
      <c r="K32" s="91">
        <f>SUMIFS(Table3[PM NOT financed by RHID],Table3[Partner],'Summary - I'!$A$23,Table3[Full name of researcher],'Summary - I'!H32)</f>
        <v>0</v>
      </c>
      <c r="L32" s="105">
        <f t="shared" si="1"/>
        <v>0</v>
      </c>
    </row>
    <row r="33" spans="1:12" x14ac:dyDescent="0.35">
      <c r="G33" s="92">
        <f>_xlfn.XLOOKUP(H33,Table3[Full name of researcher],Table3[Staff Profile],"No staff profile found")</f>
        <v>0</v>
      </c>
      <c r="H33" s="52"/>
      <c r="I33" s="49">
        <f>_xlfn.XLOOKUP(H33,Table3[Full name of researcher],Table3[Full time monthly cost],"No staff costs found")</f>
        <v>0</v>
      </c>
      <c r="J33" s="91">
        <f>SUMIFS(Table3[PM financed by RHID],Table3[Partner],'Summary - I'!$A$23,Table3[Full name of researcher],H33)</f>
        <v>0</v>
      </c>
      <c r="K33" s="91">
        <f>SUMIFS(Table3[PM NOT financed by RHID],Table3[Partner],'Summary - I'!$A$23,Table3[Full name of researcher],'Summary - I'!H33)</f>
        <v>0</v>
      </c>
      <c r="L33" s="105">
        <f t="shared" si="1"/>
        <v>0</v>
      </c>
    </row>
    <row r="34" spans="1:12" ht="15" thickBot="1" x14ac:dyDescent="0.4">
      <c r="G34" s="107">
        <f>_xlfn.XLOOKUP(H34,Table3[Full name of researcher],Table3[Staff Profile],"No staff profile found")</f>
        <v>0</v>
      </c>
      <c r="H34" s="93"/>
      <c r="I34" s="108">
        <f>_xlfn.XLOOKUP(H34,Table3[Full name of researcher],Table3[Full time monthly cost],"No staff costs found")</f>
        <v>0</v>
      </c>
      <c r="J34" s="108">
        <f>SUMIFS(Table3[PM financed by RHID],Table3[Partner],'Summary - I'!$A$23,Table3[Full name of researcher],H34)</f>
        <v>0</v>
      </c>
      <c r="K34" s="108">
        <f>SUMIFS(Table3[PM NOT financed by RHID],Table3[Partner],'Summary - I'!$A$23,Table3[Full name of researcher],'Summary - I'!H34)</f>
        <v>0</v>
      </c>
      <c r="L34" s="106">
        <f t="shared" si="1"/>
        <v>0</v>
      </c>
    </row>
    <row r="35" spans="1:12" ht="15" thickTop="1" x14ac:dyDescent="0.35"/>
    <row r="36" spans="1:12" ht="15" thickBot="1" x14ac:dyDescent="0.4">
      <c r="A36" s="244" t="str">
        <f>'Definition Categories'!$A8</f>
        <v>P3 -</v>
      </c>
      <c r="B36" s="244"/>
      <c r="C36" s="244"/>
      <c r="D36" s="244"/>
      <c r="E36" s="244"/>
      <c r="F36" s="244"/>
      <c r="G36" s="244"/>
      <c r="H36" s="244"/>
      <c r="I36" s="244"/>
      <c r="J36" s="244"/>
      <c r="K36" s="244"/>
      <c r="L36" s="244"/>
    </row>
    <row r="37" spans="1:12" ht="44.5" thickTop="1" thickBot="1" x14ac:dyDescent="0.4">
      <c r="A37"/>
      <c r="B37" s="39" t="s">
        <v>114</v>
      </c>
      <c r="C37" s="40" t="s">
        <v>103</v>
      </c>
      <c r="D37" s="40" t="s">
        <v>105</v>
      </c>
      <c r="E37" s="41" t="s">
        <v>115</v>
      </c>
      <c r="F37" s="90"/>
      <c r="G37" s="39" t="s">
        <v>87</v>
      </c>
      <c r="H37" s="40"/>
      <c r="I37" s="40" t="s">
        <v>117</v>
      </c>
      <c r="J37" s="40" t="s">
        <v>126</v>
      </c>
      <c r="K37" s="40" t="s">
        <v>127</v>
      </c>
      <c r="L37" s="41" t="s">
        <v>118</v>
      </c>
    </row>
    <row r="38" spans="1:12" ht="15" thickTop="1" x14ac:dyDescent="0.35">
      <c r="A38" s="70" t="s">
        <v>63</v>
      </c>
      <c r="B38" s="127">
        <f>Overview!F$18</f>
        <v>0</v>
      </c>
      <c r="C38" s="82">
        <f>Overview!F$20</f>
        <v>0</v>
      </c>
      <c r="D38" s="82">
        <f>Overview!F$22</f>
        <v>0</v>
      </c>
      <c r="E38" s="83"/>
      <c r="G38" s="92" t="str">
        <f>_xlfn.XLOOKUP(H38,Table3[Full name of researcher],Table3[Staff Profile],"No staff profile found")</f>
        <v>No staff profile found</v>
      </c>
      <c r="H38" s="54" t="str" cm="1">
        <f t="array" ref="H38">_xlfn.UNIQUE(_xlfn._xlws.SORT(_xlfn._xlws.FILTER(Table3[Full name of researcher],(Table3[Cost Category]="Staff")*(Table3[Partner]=$A$36),"No Staff costs"),1,-1))</f>
        <v>No Staff costs</v>
      </c>
      <c r="I38" s="49" t="str">
        <f>_xlfn.XLOOKUP(H38,Table3[Full name of researcher],Table3[Full time monthly cost],"No staff costs found")</f>
        <v>No staff costs found</v>
      </c>
      <c r="J38" s="91">
        <f>SUMIFS(Table3[PM financed by RHID],Table3[Partner],'Summary - I'!$A$36,Table3[Full name of researcher],H38)</f>
        <v>0</v>
      </c>
      <c r="K38" s="91">
        <f>SUMIFS(Table3[PM NOT financed by RHID],Table3[Partner],'Summary - I'!$A$36,Table3[Full name of researcher],'Summary - I'!H38)</f>
        <v>0</v>
      </c>
      <c r="L38" s="105">
        <f t="shared" ref="L38:L47" si="2">J38+K38</f>
        <v>0</v>
      </c>
    </row>
    <row r="39" spans="1:12" x14ac:dyDescent="0.35">
      <c r="A39" s="68" t="s">
        <v>109</v>
      </c>
      <c r="B39" s="128">
        <f>Overview!F$36</f>
        <v>0</v>
      </c>
      <c r="C39" s="79">
        <f>Overview!F$37</f>
        <v>0</v>
      </c>
      <c r="D39" s="79">
        <f>Overview!F$38</f>
        <v>0</v>
      </c>
      <c r="E39" s="80"/>
      <c r="G39" s="92">
        <f>_xlfn.XLOOKUP(H39,Table3[Full name of researcher],Table3[Staff Profile],"No staff profile found")</f>
        <v>0</v>
      </c>
      <c r="H39" s="52"/>
      <c r="I39" s="49">
        <f>_xlfn.XLOOKUP(H39,Table3[Full name of researcher],Table3[Full time monthly cost],"No staff costs found")</f>
        <v>0</v>
      </c>
      <c r="J39" s="91">
        <f>SUMIFS(Table3[PM financed by RHID],Table3[Partner],'Summary - I'!$A$36,Table3[Full name of researcher],H39)</f>
        <v>0</v>
      </c>
      <c r="K39" s="91">
        <f>SUMIFS(Table3[PM NOT financed by RHID],Table3[Partner],'Summary - I'!$A$36,Table3[Full name of researcher],'Summary - I'!H39)</f>
        <v>0</v>
      </c>
      <c r="L39" s="105">
        <f t="shared" si="2"/>
        <v>0</v>
      </c>
    </row>
    <row r="40" spans="1:12" x14ac:dyDescent="0.35">
      <c r="A40" s="68" t="s">
        <v>119</v>
      </c>
      <c r="B40" s="128">
        <f>Overview!F$51</f>
        <v>0</v>
      </c>
      <c r="C40" s="79">
        <f>Overview!F$53</f>
        <v>0</v>
      </c>
      <c r="D40" s="79">
        <f>Overview!F$55</f>
        <v>0</v>
      </c>
      <c r="E40" s="80"/>
      <c r="G40" s="92">
        <f>_xlfn.XLOOKUP(H40,Table3[Full name of researcher],Table3[Staff Profile],"No staff profile found")</f>
        <v>0</v>
      </c>
      <c r="H40" s="52"/>
      <c r="I40" s="49">
        <f>_xlfn.XLOOKUP(H40,Table3[Full name of researcher],Table3[Full time monthly cost],"No staff costs found")</f>
        <v>0</v>
      </c>
      <c r="J40" s="91">
        <f>SUMIFS(Table3[PM financed by RHID],Table3[Partner],'Summary - I'!$A$36,Table3[Full name of researcher],H40)</f>
        <v>0</v>
      </c>
      <c r="K40" s="91">
        <f>SUMIFS(Table3[PM NOT financed by RHID],Table3[Partner],'Summary - I'!$A$36,Table3[Full name of researcher],'Summary - I'!H40)</f>
        <v>0</v>
      </c>
      <c r="L40" s="105">
        <f t="shared" si="2"/>
        <v>0</v>
      </c>
    </row>
    <row r="41" spans="1:12" x14ac:dyDescent="0.35">
      <c r="A41" s="68" t="s">
        <v>110</v>
      </c>
      <c r="B41" s="128">
        <f>Overview!F$69</f>
        <v>0</v>
      </c>
      <c r="C41" s="79">
        <f>Overview!F$70</f>
        <v>0</v>
      </c>
      <c r="D41" s="79">
        <f>Overview!F$71</f>
        <v>0</v>
      </c>
      <c r="E41" s="80"/>
      <c r="G41" s="92">
        <f>_xlfn.XLOOKUP(H41,Table3[Full name of researcher],Table3[Staff Profile],"No staff profile found")</f>
        <v>0</v>
      </c>
      <c r="H41" s="52"/>
      <c r="I41" s="49">
        <f>_xlfn.XLOOKUP(H41,Table3[Full name of researcher],Table3[Full time monthly cost],"No staff costs found")</f>
        <v>0</v>
      </c>
      <c r="J41" s="91">
        <f>SUMIFS(Table3[PM financed by RHID],Table3[Partner],'Summary - I'!$A$36,Table3[Full name of researcher],H41)</f>
        <v>0</v>
      </c>
      <c r="K41" s="91">
        <f>SUMIFS(Table3[PM NOT financed by RHID],Table3[Partner],'Summary - I'!$A$36,Table3[Full name of researcher],'Summary - I'!H41)</f>
        <v>0</v>
      </c>
      <c r="L41" s="105">
        <f t="shared" si="2"/>
        <v>0</v>
      </c>
    </row>
    <row r="42" spans="1:12" x14ac:dyDescent="0.35">
      <c r="A42" s="68" t="s">
        <v>72</v>
      </c>
      <c r="B42" s="128">
        <f>Overview!F$84</f>
        <v>0</v>
      </c>
      <c r="C42" s="79">
        <f>Overview!F$86</f>
        <v>0</v>
      </c>
      <c r="D42" s="79">
        <f>Overview!F$88</f>
        <v>0</v>
      </c>
      <c r="E42" s="80"/>
      <c r="G42" s="92">
        <f>_xlfn.XLOOKUP(H42,Table3[Full name of researcher],Table3[Staff Profile],"No staff profile found")</f>
        <v>0</v>
      </c>
      <c r="H42" s="52"/>
      <c r="I42" s="49">
        <f>_xlfn.XLOOKUP(H42,Table3[Full name of researcher],Table3[Full time monthly cost],"No staff costs found")</f>
        <v>0</v>
      </c>
      <c r="J42" s="91">
        <f>SUMIFS(Table3[PM financed by RHID],Table3[Partner],'Summary - I'!$A$36,Table3[Full name of researcher],H42)</f>
        <v>0</v>
      </c>
      <c r="K42" s="91">
        <f>SUMIFS(Table3[PM NOT financed by RHID],Table3[Partner],'Summary - I'!$A$36,Table3[Full name of researcher],'Summary - I'!H42)</f>
        <v>0</v>
      </c>
      <c r="L42" s="105">
        <f t="shared" si="2"/>
        <v>0</v>
      </c>
    </row>
    <row r="43" spans="1:12" x14ac:dyDescent="0.35">
      <c r="A43" s="68" t="s">
        <v>76</v>
      </c>
      <c r="B43" s="128">
        <f>Overview!F$102</f>
        <v>0</v>
      </c>
      <c r="C43" s="79">
        <f>Overview!F$104</f>
        <v>0</v>
      </c>
      <c r="D43" s="79">
        <f>Overview!F$106</f>
        <v>0</v>
      </c>
      <c r="E43" s="80"/>
      <c r="G43" s="92">
        <f>_xlfn.XLOOKUP(H43,Table3[Full name of researcher],Table3[Staff Profile],"No staff profile found")</f>
        <v>0</v>
      </c>
      <c r="H43" s="52"/>
      <c r="I43" s="49">
        <f>_xlfn.XLOOKUP(H43,Table3[Full name of researcher],Table3[Full time monthly cost],"No staff costs found")</f>
        <v>0</v>
      </c>
      <c r="J43" s="91">
        <f>SUMIFS(Table3[PM financed by RHID],Table3[Partner],'Summary - I'!$A$36,Table3[Full name of researcher],H43)</f>
        <v>0</v>
      </c>
      <c r="K43" s="91">
        <f>SUMIFS(Table3[PM NOT financed by RHID],Table3[Partner],'Summary - I'!$A$36,Table3[Full name of researcher],'Summary - I'!H43)</f>
        <v>0</v>
      </c>
      <c r="L43" s="105">
        <f t="shared" si="2"/>
        <v>0</v>
      </c>
    </row>
    <row r="44" spans="1:12" ht="15" thickBot="1" x14ac:dyDescent="0.4">
      <c r="A44" s="69" t="s">
        <v>105</v>
      </c>
      <c r="B44" s="129">
        <f>Overview!F$121</f>
        <v>0</v>
      </c>
      <c r="C44" s="71">
        <f>Overview!F$122</f>
        <v>0</v>
      </c>
      <c r="D44" s="71">
        <f>Overview!F$123</f>
        <v>0</v>
      </c>
      <c r="E44" s="76"/>
      <c r="G44" s="92">
        <f>_xlfn.XLOOKUP(H44,Table3[Full name of researcher],Table3[Staff Profile],"No staff profile found")</f>
        <v>0</v>
      </c>
      <c r="H44" s="52"/>
      <c r="I44" s="49">
        <f>_xlfn.XLOOKUP(H44,Table3[Full name of researcher],Table3[Full time monthly cost],"No staff costs found")</f>
        <v>0</v>
      </c>
      <c r="J44" s="91">
        <f>SUMIFS(Table3[PM financed by RHID],Table3[Partner],'Summary - I'!$A$36,Table3[Full name of researcher],H44)</f>
        <v>0</v>
      </c>
      <c r="K44" s="91">
        <f>SUMIFS(Table3[PM NOT financed by RHID],Table3[Partner],'Summary - I'!$A$36,Table3[Full name of researcher],'Summary - I'!H44)</f>
        <v>0</v>
      </c>
      <c r="L44" s="105">
        <f t="shared" si="2"/>
        <v>0</v>
      </c>
    </row>
    <row r="45" spans="1:12" ht="15" thickTop="1" x14ac:dyDescent="0.35">
      <c r="G45" s="92">
        <f>_xlfn.XLOOKUP(H45,Table3[Full name of researcher],Table3[Staff Profile],"No staff profile found")</f>
        <v>0</v>
      </c>
      <c r="H45" s="52"/>
      <c r="I45" s="49">
        <f>_xlfn.XLOOKUP(H45,Table3[Full name of researcher],Table3[Full time monthly cost],"No staff costs found")</f>
        <v>0</v>
      </c>
      <c r="J45" s="91">
        <f>SUMIFS(Table3[PM financed by RHID],Table3[Partner],'Summary - I'!$A$36,Table3[Full name of researcher],H45)</f>
        <v>0</v>
      </c>
      <c r="K45" s="91">
        <f>SUMIFS(Table3[PM NOT financed by RHID],Table3[Partner],'Summary - I'!$A$36,Table3[Full name of researcher],'Summary - I'!H45)</f>
        <v>0</v>
      </c>
      <c r="L45" s="105">
        <f t="shared" si="2"/>
        <v>0</v>
      </c>
    </row>
    <row r="46" spans="1:12" x14ac:dyDescent="0.35">
      <c r="G46" s="92">
        <f>_xlfn.XLOOKUP(H46,Table3[Full name of researcher],Table3[Staff Profile],"No staff profile found")</f>
        <v>0</v>
      </c>
      <c r="H46" s="52"/>
      <c r="I46" s="49">
        <f>_xlfn.XLOOKUP(H46,Table3[Full name of researcher],Table3[Full time monthly cost],"No staff costs found")</f>
        <v>0</v>
      </c>
      <c r="J46" s="91">
        <f>SUMIFS(Table3[PM financed by RHID],Table3[Partner],'Summary - I'!$A$36,Table3[Full name of researcher],H46)</f>
        <v>0</v>
      </c>
      <c r="K46" s="91">
        <f>SUMIFS(Table3[PM NOT financed by RHID],Table3[Partner],'Summary - I'!$A$36,Table3[Full name of researcher],'Summary - I'!H46)</f>
        <v>0</v>
      </c>
      <c r="L46" s="105">
        <f t="shared" si="2"/>
        <v>0</v>
      </c>
    </row>
    <row r="47" spans="1:12" ht="15" thickBot="1" x14ac:dyDescent="0.4">
      <c r="G47" s="107">
        <f>_xlfn.XLOOKUP(H47,Table3[Full name of researcher],Table3[Staff Profile],"No staff profile found")</f>
        <v>0</v>
      </c>
      <c r="H47" s="93"/>
      <c r="I47" s="124">
        <f>_xlfn.XLOOKUP(H47,Table3[Full name of researcher],Table3[Full time monthly cost],"No staff costs found")</f>
        <v>0</v>
      </c>
      <c r="J47" s="108">
        <f>SUMIFS(Table3[PM financed by RHID],Table3[Partner],'Summary - I'!$A$36,Table3[Full name of researcher],H47)</f>
        <v>0</v>
      </c>
      <c r="K47" s="108">
        <f>SUMIFS(Table3[PM NOT financed by RHID],Table3[Partner],'Summary - I'!$A$36,Table3[Full name of researcher],'Summary - I'!H47)</f>
        <v>0</v>
      </c>
      <c r="L47" s="106">
        <f t="shared" si="2"/>
        <v>0</v>
      </c>
    </row>
    <row r="48" spans="1:12" ht="15" thickTop="1" x14ac:dyDescent="0.35"/>
    <row r="49" spans="1:12" ht="15" thickBot="1" x14ac:dyDescent="0.4">
      <c r="A49" s="244" t="str">
        <f>'Definition Categories'!$A9</f>
        <v>P4 -</v>
      </c>
      <c r="B49" s="244"/>
      <c r="C49" s="244"/>
      <c r="D49" s="244"/>
      <c r="E49" s="244"/>
      <c r="F49" s="244"/>
      <c r="G49" s="244"/>
      <c r="H49" s="244"/>
      <c r="I49" s="244"/>
      <c r="J49" s="244"/>
      <c r="K49" s="244"/>
      <c r="L49" s="244"/>
    </row>
    <row r="50" spans="1:12" ht="44.5" thickTop="1" thickBot="1" x14ac:dyDescent="0.4">
      <c r="A50"/>
      <c r="B50" s="39" t="s">
        <v>114</v>
      </c>
      <c r="C50" s="40" t="s">
        <v>103</v>
      </c>
      <c r="D50" s="40" t="s">
        <v>105</v>
      </c>
      <c r="E50" s="41" t="s">
        <v>115</v>
      </c>
      <c r="F50" s="90"/>
      <c r="G50" s="39" t="s">
        <v>87</v>
      </c>
      <c r="H50" s="40"/>
      <c r="I50" s="40" t="s">
        <v>117</v>
      </c>
      <c r="J50" s="40" t="s">
        <v>126</v>
      </c>
      <c r="K50" s="40" t="s">
        <v>127</v>
      </c>
      <c r="L50" s="41" t="s">
        <v>118</v>
      </c>
    </row>
    <row r="51" spans="1:12" ht="15" thickTop="1" x14ac:dyDescent="0.35">
      <c r="A51" s="70" t="s">
        <v>63</v>
      </c>
      <c r="B51" s="127">
        <f>Overview!G$18</f>
        <v>0</v>
      </c>
      <c r="C51" s="82">
        <f>Overview!G$20</f>
        <v>0</v>
      </c>
      <c r="D51" s="82">
        <f>Overview!G$22</f>
        <v>0</v>
      </c>
      <c r="E51" s="83"/>
      <c r="G51" s="92" t="str">
        <f>_xlfn.XLOOKUP(H51,Table3[Full name of researcher],Table3[Staff Profile],"No staff profile found")</f>
        <v>No staff profile found</v>
      </c>
      <c r="H51" s="54" t="str" cm="1">
        <f t="array" ref="H51">_xlfn.UNIQUE(_xlfn._xlws.SORT(_xlfn._xlws.FILTER(Table3[Full name of researcher],(Table3[Cost Category]="Staff")*(Table3[Partner]=$A$49),"No Staff costs"),1,-1))</f>
        <v>No Staff costs</v>
      </c>
      <c r="I51" s="49" t="str">
        <f>_xlfn.XLOOKUP(H51,Table3[Full name of researcher],Table3[Full time monthly cost],"No staff costs found")</f>
        <v>No staff costs found</v>
      </c>
      <c r="J51" s="91">
        <f>SUMIFS(Table3[PM financed by RHID],Table3[Partner],'Summary - I'!$A$49,Table3[Full name of researcher],H51)</f>
        <v>0</v>
      </c>
      <c r="K51" s="91">
        <f>SUMIFS(Table3[PM NOT financed by RHID],Table3[Partner],'Summary - I'!$A$49,Table3[Full name of researcher],'Summary - I'!H51)</f>
        <v>0</v>
      </c>
      <c r="L51" s="105">
        <f t="shared" ref="L51:L60" si="3">J51+K51</f>
        <v>0</v>
      </c>
    </row>
    <row r="52" spans="1:12" x14ac:dyDescent="0.35">
      <c r="A52" s="68" t="s">
        <v>109</v>
      </c>
      <c r="B52" s="128">
        <f>Overview!G$36</f>
        <v>0</v>
      </c>
      <c r="C52" s="79">
        <f>Overview!G$37</f>
        <v>0</v>
      </c>
      <c r="D52" s="79">
        <f>Overview!G$38</f>
        <v>0</v>
      </c>
      <c r="E52" s="80"/>
      <c r="G52" s="92">
        <f>_xlfn.XLOOKUP(H52,Table3[Full name of researcher],Table3[Staff Profile],"No staff profile found")</f>
        <v>0</v>
      </c>
      <c r="H52" s="52"/>
      <c r="I52" s="49">
        <f>_xlfn.XLOOKUP(H52,Table3[Full name of researcher],Table3[Full time monthly cost],"No staff costs found")</f>
        <v>0</v>
      </c>
      <c r="J52" s="91">
        <f>SUMIFS(Table3[PM financed by RHID],Table3[Partner],'Summary - I'!$A$49,Table3[Full name of researcher],H52)</f>
        <v>0</v>
      </c>
      <c r="K52" s="91">
        <f>SUMIFS(Table3[PM NOT financed by RHID],Table3[Partner],'Summary - I'!$A$49,Table3[Full name of researcher],'Summary - I'!H52)</f>
        <v>0</v>
      </c>
      <c r="L52" s="105">
        <f t="shared" si="3"/>
        <v>0</v>
      </c>
    </row>
    <row r="53" spans="1:12" x14ac:dyDescent="0.35">
      <c r="A53" s="68" t="s">
        <v>119</v>
      </c>
      <c r="B53" s="128">
        <f>Overview!G$51</f>
        <v>0</v>
      </c>
      <c r="C53" s="79">
        <f>Overview!G$53</f>
        <v>0</v>
      </c>
      <c r="D53" s="79">
        <f>Overview!G$55</f>
        <v>0</v>
      </c>
      <c r="E53" s="80"/>
      <c r="G53" s="92">
        <f>_xlfn.XLOOKUP(H53,Table3[Full name of researcher],Table3[Staff Profile],"No staff profile found")</f>
        <v>0</v>
      </c>
      <c r="H53" s="52"/>
      <c r="I53" s="49">
        <f>_xlfn.XLOOKUP(H53,Table3[Full name of researcher],Table3[Full time monthly cost],"No staff costs found")</f>
        <v>0</v>
      </c>
      <c r="J53" s="91">
        <f>SUMIFS(Table3[PM financed by RHID],Table3[Partner],'Summary - I'!$A$49,Table3[Full name of researcher],H53)</f>
        <v>0</v>
      </c>
      <c r="K53" s="91">
        <f>SUMIFS(Table3[PM NOT financed by RHID],Table3[Partner],'Summary - I'!$A$49,Table3[Full name of researcher],'Summary - I'!H53)</f>
        <v>0</v>
      </c>
      <c r="L53" s="105">
        <f t="shared" si="3"/>
        <v>0</v>
      </c>
    </row>
    <row r="54" spans="1:12" x14ac:dyDescent="0.35">
      <c r="A54" s="68" t="s">
        <v>110</v>
      </c>
      <c r="B54" s="128">
        <f>Overview!G$69</f>
        <v>0</v>
      </c>
      <c r="C54" s="79">
        <f>Overview!G$70</f>
        <v>0</v>
      </c>
      <c r="D54" s="79">
        <f>Overview!G$71</f>
        <v>0</v>
      </c>
      <c r="E54" s="80"/>
      <c r="G54" s="92">
        <f>_xlfn.XLOOKUP(H54,Table3[Full name of researcher],Table3[Staff Profile],"No staff profile found")</f>
        <v>0</v>
      </c>
      <c r="H54" s="52"/>
      <c r="I54" s="49">
        <f>_xlfn.XLOOKUP(H54,Table3[Full name of researcher],Table3[Full time monthly cost],"No staff costs found")</f>
        <v>0</v>
      </c>
      <c r="J54" s="91">
        <f>SUMIFS(Table3[PM financed by RHID],Table3[Partner],'Summary - I'!$A$49,Table3[Full name of researcher],H54)</f>
        <v>0</v>
      </c>
      <c r="K54" s="91">
        <f>SUMIFS(Table3[PM NOT financed by RHID],Table3[Partner],'Summary - I'!$A$49,Table3[Full name of researcher],'Summary - I'!H54)</f>
        <v>0</v>
      </c>
      <c r="L54" s="105">
        <f t="shared" si="3"/>
        <v>0</v>
      </c>
    </row>
    <row r="55" spans="1:12" x14ac:dyDescent="0.35">
      <c r="A55" s="68" t="s">
        <v>72</v>
      </c>
      <c r="B55" s="128">
        <f>Overview!G$84</f>
        <v>0</v>
      </c>
      <c r="C55" s="79">
        <f>Overview!G$86</f>
        <v>0</v>
      </c>
      <c r="D55" s="79">
        <f>Overview!G$88</f>
        <v>0</v>
      </c>
      <c r="E55" s="80"/>
      <c r="G55" s="92">
        <f>_xlfn.XLOOKUP(H55,Table3[Full name of researcher],Table3[Staff Profile],"No staff profile found")</f>
        <v>0</v>
      </c>
      <c r="H55" s="52"/>
      <c r="I55" s="49">
        <f>_xlfn.XLOOKUP(H55,Table3[Full name of researcher],Table3[Full time monthly cost],"No staff costs found")</f>
        <v>0</v>
      </c>
      <c r="J55" s="91">
        <f>SUMIFS(Table3[PM financed by RHID],Table3[Partner],'Summary - I'!$A$49,Table3[Full name of researcher],H55)</f>
        <v>0</v>
      </c>
      <c r="K55" s="91">
        <f>SUMIFS(Table3[PM NOT financed by RHID],Table3[Partner],'Summary - I'!$A$49,Table3[Full name of researcher],'Summary - I'!H55)</f>
        <v>0</v>
      </c>
      <c r="L55" s="105">
        <f t="shared" si="3"/>
        <v>0</v>
      </c>
    </row>
    <row r="56" spans="1:12" x14ac:dyDescent="0.35">
      <c r="A56" s="68" t="s">
        <v>76</v>
      </c>
      <c r="B56" s="128">
        <f>Overview!G$102</f>
        <v>0</v>
      </c>
      <c r="C56" s="79">
        <f>Overview!G$104</f>
        <v>0</v>
      </c>
      <c r="D56" s="79">
        <f>Overview!G$106</f>
        <v>0</v>
      </c>
      <c r="E56" s="80"/>
      <c r="G56" s="92">
        <f>_xlfn.XLOOKUP(H56,Table3[Full name of researcher],Table3[Staff Profile],"No staff profile found")</f>
        <v>0</v>
      </c>
      <c r="H56" s="52"/>
      <c r="I56" s="49">
        <f>_xlfn.XLOOKUP(H56,Table3[Full name of researcher],Table3[Full time monthly cost],"No staff costs found")</f>
        <v>0</v>
      </c>
      <c r="J56" s="91">
        <f>SUMIFS(Table3[PM financed by RHID],Table3[Partner],'Summary - I'!$A$49,Table3[Full name of researcher],H56)</f>
        <v>0</v>
      </c>
      <c r="K56" s="91">
        <f>SUMIFS(Table3[PM NOT financed by RHID],Table3[Partner],'Summary - I'!$A$49,Table3[Full name of researcher],'Summary - I'!H56)</f>
        <v>0</v>
      </c>
      <c r="L56" s="105">
        <f t="shared" si="3"/>
        <v>0</v>
      </c>
    </row>
    <row r="57" spans="1:12" ht="15" thickBot="1" x14ac:dyDescent="0.4">
      <c r="A57" s="69" t="s">
        <v>105</v>
      </c>
      <c r="B57" s="129">
        <f>Overview!G$121</f>
        <v>0</v>
      </c>
      <c r="C57" s="71">
        <f>Overview!G$122</f>
        <v>0</v>
      </c>
      <c r="D57" s="71">
        <f>Overview!G$123</f>
        <v>0</v>
      </c>
      <c r="E57" s="76"/>
      <c r="G57" s="92">
        <f>_xlfn.XLOOKUP(H57,Table3[Full name of researcher],Table3[Staff Profile],"No staff profile found")</f>
        <v>0</v>
      </c>
      <c r="H57" s="52"/>
      <c r="I57" s="49">
        <f>_xlfn.XLOOKUP(H57,Table3[Full name of researcher],Table3[Full time monthly cost],"No staff costs found")</f>
        <v>0</v>
      </c>
      <c r="J57" s="91">
        <f>SUMIFS(Table3[PM financed by RHID],Table3[Partner],'Summary - I'!$A$49,Table3[Full name of researcher],H57)</f>
        <v>0</v>
      </c>
      <c r="K57" s="91">
        <f>SUMIFS(Table3[PM NOT financed by RHID],Table3[Partner],'Summary - I'!$A$49,Table3[Full name of researcher],'Summary - I'!H57)</f>
        <v>0</v>
      </c>
      <c r="L57" s="105">
        <f t="shared" si="3"/>
        <v>0</v>
      </c>
    </row>
    <row r="58" spans="1:12" ht="15" thickTop="1" x14ac:dyDescent="0.35">
      <c r="G58" s="92">
        <f>_xlfn.XLOOKUP(H58,Table3[Full name of researcher],Table3[Staff Profile],"No staff profile found")</f>
        <v>0</v>
      </c>
      <c r="H58" s="52"/>
      <c r="I58" s="49">
        <f>_xlfn.XLOOKUP(H58,Table3[Full name of researcher],Table3[Full time monthly cost],"No staff costs found")</f>
        <v>0</v>
      </c>
      <c r="J58" s="91">
        <f>SUMIFS(Table3[PM financed by RHID],Table3[Partner],'Summary - I'!$A$49,Table3[Full name of researcher],H58)</f>
        <v>0</v>
      </c>
      <c r="K58" s="91">
        <f>SUMIFS(Table3[PM NOT financed by RHID],Table3[Partner],'Summary - I'!$A$49,Table3[Full name of researcher],'Summary - I'!H58)</f>
        <v>0</v>
      </c>
      <c r="L58" s="105">
        <f t="shared" si="3"/>
        <v>0</v>
      </c>
    </row>
    <row r="59" spans="1:12" x14ac:dyDescent="0.35">
      <c r="G59" s="92">
        <f>_xlfn.XLOOKUP(H59,Table3[Full name of researcher],Table3[Staff Profile],"No staff profile found")</f>
        <v>0</v>
      </c>
      <c r="H59" s="52"/>
      <c r="I59" s="49">
        <f>_xlfn.XLOOKUP(H59,Table3[Full name of researcher],Table3[Full time monthly cost],"No staff costs found")</f>
        <v>0</v>
      </c>
      <c r="J59" s="91">
        <f>SUMIFS(Table3[PM financed by RHID],Table3[Partner],'Summary - I'!$A$49,Table3[Full name of researcher],H59)</f>
        <v>0</v>
      </c>
      <c r="K59" s="91">
        <f>SUMIFS(Table3[PM NOT financed by RHID],Table3[Partner],'Summary - I'!$A$49,Table3[Full name of researcher],'Summary - I'!H59)</f>
        <v>0</v>
      </c>
      <c r="L59" s="105">
        <f t="shared" si="3"/>
        <v>0</v>
      </c>
    </row>
    <row r="60" spans="1:12" ht="15" thickBot="1" x14ac:dyDescent="0.4">
      <c r="G60" s="107">
        <f>_xlfn.XLOOKUP(H60,Table3[Full name of researcher],Table3[Staff Profile],"No staff profile found")</f>
        <v>0</v>
      </c>
      <c r="H60" s="93"/>
      <c r="I60" s="124">
        <f>_xlfn.XLOOKUP(H60,Table3[Full name of researcher],Table3[Full time monthly cost],"No staff costs found")</f>
        <v>0</v>
      </c>
      <c r="J60" s="108">
        <f>SUMIFS(Table3[PM financed by RHID],Table3[Partner],'Summary - I'!$A$49,Table3[Full name of researcher],H60)</f>
        <v>0</v>
      </c>
      <c r="K60" s="108">
        <f>SUMIFS(Table3[PM NOT financed by RHID],Table3[Partner],'Summary - I'!$A$49,Table3[Full name of researcher],'Summary - I'!H60)</f>
        <v>0</v>
      </c>
      <c r="L60" s="106">
        <f t="shared" si="3"/>
        <v>0</v>
      </c>
    </row>
    <row r="61" spans="1:12" ht="15" thickTop="1" x14ac:dyDescent="0.35"/>
    <row r="62" spans="1:12" ht="15" thickBot="1" x14ac:dyDescent="0.4">
      <c r="A62" s="244" t="str">
        <f>'Definition Categories'!$A10</f>
        <v>P5 -</v>
      </c>
      <c r="B62" s="244"/>
      <c r="C62" s="244"/>
      <c r="D62" s="244"/>
      <c r="E62" s="244"/>
      <c r="F62" s="244"/>
      <c r="G62" s="244"/>
      <c r="H62" s="244"/>
      <c r="I62" s="244"/>
      <c r="J62" s="244"/>
      <c r="K62" s="244"/>
      <c r="L62" s="244"/>
    </row>
    <row r="63" spans="1:12" ht="44.5" thickTop="1" thickBot="1" x14ac:dyDescent="0.4">
      <c r="A63"/>
      <c r="B63" s="39" t="s">
        <v>114</v>
      </c>
      <c r="C63" s="40" t="s">
        <v>103</v>
      </c>
      <c r="D63" s="40" t="s">
        <v>105</v>
      </c>
      <c r="E63" s="41" t="s">
        <v>115</v>
      </c>
      <c r="F63" s="90"/>
      <c r="G63" s="39" t="s">
        <v>87</v>
      </c>
      <c r="H63" s="40"/>
      <c r="I63" s="40" t="s">
        <v>117</v>
      </c>
      <c r="J63" s="40" t="s">
        <v>126</v>
      </c>
      <c r="K63" s="40" t="s">
        <v>127</v>
      </c>
      <c r="L63" s="41" t="s">
        <v>118</v>
      </c>
    </row>
    <row r="64" spans="1:12" ht="15" thickTop="1" x14ac:dyDescent="0.35">
      <c r="A64" s="70" t="s">
        <v>63</v>
      </c>
      <c r="B64" s="127">
        <f>Overview!H$18</f>
        <v>0</v>
      </c>
      <c r="C64" s="82">
        <f>Overview!H$20</f>
        <v>0</v>
      </c>
      <c r="D64" s="82">
        <f>Overview!H$22</f>
        <v>0</v>
      </c>
      <c r="E64" s="83"/>
      <c r="G64" s="92" t="str">
        <f>_xlfn.XLOOKUP(H64,Table3[Full name of researcher],Table3[Staff Profile],"No staff profile found")</f>
        <v>No staff profile found</v>
      </c>
      <c r="H64" s="54" t="str" cm="1">
        <f t="array" ref="H64">_xlfn.UNIQUE(_xlfn._xlws.SORT(_xlfn._xlws.FILTER(Table3[Full name of researcher],(Table3[Cost Category]="Staff")*(Table3[Partner]=$A$62),"No Staff costs"),1,-1))</f>
        <v>No Staff costs</v>
      </c>
      <c r="I64" s="49" t="str">
        <f>_xlfn.XLOOKUP(H64,Table3[Full name of researcher],Table3[Full time monthly cost],"No staff costs found")</f>
        <v>No staff costs found</v>
      </c>
      <c r="J64" s="91">
        <f>SUMIFS(Table3[PM financed by RHID],Table3[Partner],'Summary - I'!$A$62,Table3[Full name of researcher],H64)</f>
        <v>0</v>
      </c>
      <c r="K64" s="91">
        <f>SUMIFS(Table3[PM NOT financed by RHID],Table3[Partner],'Summary - I'!$A$62,Table3[Full name of researcher],'Summary - I'!H64)</f>
        <v>0</v>
      </c>
      <c r="L64" s="105">
        <f t="shared" ref="L64:L73" si="4">J64+K64</f>
        <v>0</v>
      </c>
    </row>
    <row r="65" spans="1:12" x14ac:dyDescent="0.35">
      <c r="A65" s="68" t="s">
        <v>109</v>
      </c>
      <c r="B65" s="128">
        <f>Overview!H$36</f>
        <v>0</v>
      </c>
      <c r="C65" s="79">
        <f>Overview!H$37</f>
        <v>0</v>
      </c>
      <c r="D65" s="79">
        <f>Overview!H$38</f>
        <v>0</v>
      </c>
      <c r="E65" s="80"/>
      <c r="G65" s="92">
        <f>_xlfn.XLOOKUP(H65,Table3[Full name of researcher],Table3[Staff Profile],"No staff profile found")</f>
        <v>0</v>
      </c>
      <c r="H65" s="52"/>
      <c r="I65" s="49">
        <f>_xlfn.XLOOKUP(H65,Table3[Full name of researcher],Table3[Full time monthly cost],"No staff costs found")</f>
        <v>0</v>
      </c>
      <c r="J65" s="91">
        <f>SUMIFS(Table3[PM financed by RHID],Table3[Partner],'Summary - I'!$A$62,Table3[Full name of researcher],H65)</f>
        <v>0</v>
      </c>
      <c r="K65" s="91">
        <f>SUMIFS(Table3[PM NOT financed by RHID],Table3[Partner],'Summary - I'!$A$62,Table3[Full name of researcher],'Summary - I'!H65)</f>
        <v>0</v>
      </c>
      <c r="L65" s="105">
        <f t="shared" si="4"/>
        <v>0</v>
      </c>
    </row>
    <row r="66" spans="1:12" x14ac:dyDescent="0.35">
      <c r="A66" s="68" t="s">
        <v>119</v>
      </c>
      <c r="B66" s="128">
        <f>Overview!H$51</f>
        <v>0</v>
      </c>
      <c r="C66" s="79">
        <f>Overview!H$53</f>
        <v>0</v>
      </c>
      <c r="D66" s="79">
        <f>Overview!H$55</f>
        <v>0</v>
      </c>
      <c r="E66" s="80"/>
      <c r="G66" s="92">
        <f>_xlfn.XLOOKUP(H66,Table3[Full name of researcher],Table3[Staff Profile],"No staff profile found")</f>
        <v>0</v>
      </c>
      <c r="H66" s="52"/>
      <c r="I66" s="49">
        <f>_xlfn.XLOOKUP(H66,Table3[Full name of researcher],Table3[Full time monthly cost],"No staff costs found")</f>
        <v>0</v>
      </c>
      <c r="J66" s="91">
        <f>SUMIFS(Table3[PM financed by RHID],Table3[Partner],'Summary - I'!$A$62,Table3[Full name of researcher],H66)</f>
        <v>0</v>
      </c>
      <c r="K66" s="91">
        <f>SUMIFS(Table3[PM NOT financed by RHID],Table3[Partner],'Summary - I'!$A$62,Table3[Full name of researcher],'Summary - I'!H66)</f>
        <v>0</v>
      </c>
      <c r="L66" s="105">
        <f t="shared" si="4"/>
        <v>0</v>
      </c>
    </row>
    <row r="67" spans="1:12" x14ac:dyDescent="0.35">
      <c r="A67" s="68" t="s">
        <v>110</v>
      </c>
      <c r="B67" s="128">
        <f>Overview!H$69</f>
        <v>0</v>
      </c>
      <c r="C67" s="79">
        <f>Overview!H$70</f>
        <v>0</v>
      </c>
      <c r="D67" s="79">
        <f>Overview!H$71</f>
        <v>0</v>
      </c>
      <c r="E67" s="80"/>
      <c r="G67" s="92">
        <f>_xlfn.XLOOKUP(H67,Table3[Full name of researcher],Table3[Staff Profile],"No staff profile found")</f>
        <v>0</v>
      </c>
      <c r="H67" s="52"/>
      <c r="I67" s="49">
        <f>_xlfn.XLOOKUP(H67,Table3[Full name of researcher],Table3[Full time monthly cost],"No staff costs found")</f>
        <v>0</v>
      </c>
      <c r="J67" s="91">
        <f>SUMIFS(Table3[PM financed by RHID],Table3[Partner],'Summary - I'!$A$62,Table3[Full name of researcher],H67)</f>
        <v>0</v>
      </c>
      <c r="K67" s="91">
        <f>SUMIFS(Table3[PM NOT financed by RHID],Table3[Partner],'Summary - I'!$A$62,Table3[Full name of researcher],'Summary - I'!H67)</f>
        <v>0</v>
      </c>
      <c r="L67" s="105">
        <f t="shared" si="4"/>
        <v>0</v>
      </c>
    </row>
    <row r="68" spans="1:12" x14ac:dyDescent="0.35">
      <c r="A68" s="68" t="s">
        <v>72</v>
      </c>
      <c r="B68" s="128">
        <f>Overview!H$84</f>
        <v>0</v>
      </c>
      <c r="C68" s="79">
        <f>Overview!H$86</f>
        <v>0</v>
      </c>
      <c r="D68" s="79">
        <f>Overview!H$88</f>
        <v>0</v>
      </c>
      <c r="E68" s="80"/>
      <c r="G68" s="92">
        <f>_xlfn.XLOOKUP(H68,Table3[Full name of researcher],Table3[Staff Profile],"No staff profile found")</f>
        <v>0</v>
      </c>
      <c r="H68" s="52"/>
      <c r="I68" s="49">
        <f>_xlfn.XLOOKUP(H68,Table3[Full name of researcher],Table3[Full time monthly cost],"No staff costs found")</f>
        <v>0</v>
      </c>
      <c r="J68" s="91">
        <f>SUMIFS(Table3[PM financed by RHID],Table3[Partner],'Summary - I'!$A$62,Table3[Full name of researcher],H68)</f>
        <v>0</v>
      </c>
      <c r="K68" s="91">
        <f>SUMIFS(Table3[PM NOT financed by RHID],Table3[Partner],'Summary - I'!$A$62,Table3[Full name of researcher],'Summary - I'!H68)</f>
        <v>0</v>
      </c>
      <c r="L68" s="105">
        <f t="shared" si="4"/>
        <v>0</v>
      </c>
    </row>
    <row r="69" spans="1:12" x14ac:dyDescent="0.35">
      <c r="A69" s="68" t="s">
        <v>76</v>
      </c>
      <c r="B69" s="128">
        <f>Overview!H$102</f>
        <v>0</v>
      </c>
      <c r="C69" s="79">
        <f>Overview!H$104</f>
        <v>0</v>
      </c>
      <c r="D69" s="79">
        <f>Overview!H$106</f>
        <v>0</v>
      </c>
      <c r="E69" s="80"/>
      <c r="G69" s="92">
        <f>_xlfn.XLOOKUP(H69,Table3[Full name of researcher],Table3[Staff Profile],"No staff profile found")</f>
        <v>0</v>
      </c>
      <c r="H69" s="52"/>
      <c r="I69" s="49">
        <f>_xlfn.XLOOKUP(H69,Table3[Full name of researcher],Table3[Full time monthly cost],"No staff costs found")</f>
        <v>0</v>
      </c>
      <c r="J69" s="91">
        <f>SUMIFS(Table3[PM financed by RHID],Table3[Partner],'Summary - I'!$A$62,Table3[Full name of researcher],H69)</f>
        <v>0</v>
      </c>
      <c r="K69" s="91">
        <f>SUMIFS(Table3[PM NOT financed by RHID],Table3[Partner],'Summary - I'!$A$62,Table3[Full name of researcher],'Summary - I'!H69)</f>
        <v>0</v>
      </c>
      <c r="L69" s="105">
        <f t="shared" si="4"/>
        <v>0</v>
      </c>
    </row>
    <row r="70" spans="1:12" ht="15" thickBot="1" x14ac:dyDescent="0.4">
      <c r="A70" s="69" t="s">
        <v>105</v>
      </c>
      <c r="B70" s="129">
        <f>Overview!H$121</f>
        <v>0</v>
      </c>
      <c r="C70" s="71">
        <f>Overview!H$122</f>
        <v>0</v>
      </c>
      <c r="D70" s="71">
        <f>Overview!H$123</f>
        <v>0</v>
      </c>
      <c r="E70" s="76"/>
      <c r="G70" s="92">
        <f>_xlfn.XLOOKUP(H70,Table3[Full name of researcher],Table3[Staff Profile],"No staff profile found")</f>
        <v>0</v>
      </c>
      <c r="H70" s="52"/>
      <c r="I70" s="49">
        <f>_xlfn.XLOOKUP(H70,Table3[Full name of researcher],Table3[Full time monthly cost],"No staff costs found")</f>
        <v>0</v>
      </c>
      <c r="J70" s="91">
        <f>SUMIFS(Table3[PM financed by RHID],Table3[Partner],'Summary - I'!$A$62,Table3[Full name of researcher],H70)</f>
        <v>0</v>
      </c>
      <c r="K70" s="91">
        <f>SUMIFS(Table3[PM NOT financed by RHID],Table3[Partner],'Summary - I'!$A$62,Table3[Full name of researcher],'Summary - I'!H70)</f>
        <v>0</v>
      </c>
      <c r="L70" s="105">
        <f t="shared" si="4"/>
        <v>0</v>
      </c>
    </row>
    <row r="71" spans="1:12" ht="15" thickTop="1" x14ac:dyDescent="0.35">
      <c r="G71" s="92">
        <f>_xlfn.XLOOKUP(H71,Table3[Full name of researcher],Table3[Staff Profile],"No staff profile found")</f>
        <v>0</v>
      </c>
      <c r="H71" s="52"/>
      <c r="I71" s="49">
        <f>_xlfn.XLOOKUP(H71,Table3[Full name of researcher],Table3[Full time monthly cost],"No staff costs found")</f>
        <v>0</v>
      </c>
      <c r="J71" s="91">
        <f>SUMIFS(Table3[PM financed by RHID],Table3[Partner],'Summary - I'!$A$62,Table3[Full name of researcher],H71)</f>
        <v>0</v>
      </c>
      <c r="K71" s="91">
        <f>SUMIFS(Table3[PM NOT financed by RHID],Table3[Partner],'Summary - I'!$A$62,Table3[Full name of researcher],'Summary - I'!H71)</f>
        <v>0</v>
      </c>
      <c r="L71" s="105">
        <f t="shared" si="4"/>
        <v>0</v>
      </c>
    </row>
    <row r="72" spans="1:12" x14ac:dyDescent="0.35">
      <c r="G72" s="92">
        <f>_xlfn.XLOOKUP(H72,Table3[Full name of researcher],Table3[Staff Profile],"No staff profile found")</f>
        <v>0</v>
      </c>
      <c r="H72" s="52"/>
      <c r="I72" s="49">
        <f>_xlfn.XLOOKUP(H72,Table3[Full name of researcher],Table3[Full time monthly cost],"No staff costs found")</f>
        <v>0</v>
      </c>
      <c r="J72" s="91">
        <f>SUMIFS(Table3[PM financed by RHID],Table3[Partner],'Summary - I'!$A$62,Table3[Full name of researcher],H72)</f>
        <v>0</v>
      </c>
      <c r="K72" s="91">
        <f>SUMIFS(Table3[PM NOT financed by RHID],Table3[Partner],'Summary - I'!$A$62,Table3[Full name of researcher],'Summary - I'!H72)</f>
        <v>0</v>
      </c>
      <c r="L72" s="105">
        <f t="shared" si="4"/>
        <v>0</v>
      </c>
    </row>
    <row r="73" spans="1:12" ht="15" thickBot="1" x14ac:dyDescent="0.4">
      <c r="G73" s="107">
        <f>_xlfn.XLOOKUP(H73,Table3[Full name of researcher],Table3[Staff Profile],"No staff profile found")</f>
        <v>0</v>
      </c>
      <c r="H73" s="93"/>
      <c r="I73" s="124">
        <f>_xlfn.XLOOKUP(H73,Table3[Full name of researcher],Table3[Full time monthly cost],"No staff costs found")</f>
        <v>0</v>
      </c>
      <c r="J73" s="108">
        <f>SUMIFS(Table3[PM financed by RHID],Table3[Partner],'Summary - I'!$A$62,Table3[Full name of researcher],H73)</f>
        <v>0</v>
      </c>
      <c r="K73" s="108">
        <f>SUMIFS(Table3[PM NOT financed by RHID],Table3[Partner],'Summary - I'!$A$62,Table3[Full name of researcher],'Summary - I'!H73)</f>
        <v>0</v>
      </c>
      <c r="L73" s="106">
        <f t="shared" si="4"/>
        <v>0</v>
      </c>
    </row>
    <row r="74" spans="1:12" ht="15" thickTop="1" x14ac:dyDescent="0.35"/>
    <row r="75" spans="1:12" ht="15" thickBot="1" x14ac:dyDescent="0.4">
      <c r="A75" s="244" t="str">
        <f>'Definition Categories'!$A11</f>
        <v>P6 -</v>
      </c>
      <c r="B75" s="244"/>
      <c r="C75" s="244"/>
      <c r="D75" s="244"/>
      <c r="E75" s="244"/>
      <c r="F75" s="244"/>
      <c r="G75" s="244"/>
      <c r="H75" s="244"/>
      <c r="I75" s="244"/>
      <c r="J75" s="244"/>
      <c r="K75" s="244"/>
      <c r="L75" s="244"/>
    </row>
    <row r="76" spans="1:12" ht="44.5" thickTop="1" thickBot="1" x14ac:dyDescent="0.4">
      <c r="A76"/>
      <c r="B76" s="39" t="s">
        <v>114</v>
      </c>
      <c r="C76" s="40" t="s">
        <v>103</v>
      </c>
      <c r="D76" s="40" t="s">
        <v>105</v>
      </c>
      <c r="E76" s="41" t="s">
        <v>115</v>
      </c>
      <c r="F76" s="90"/>
      <c r="G76" s="39" t="s">
        <v>87</v>
      </c>
      <c r="H76" s="40"/>
      <c r="I76" s="40" t="s">
        <v>117</v>
      </c>
      <c r="J76" s="40" t="s">
        <v>126</v>
      </c>
      <c r="K76" s="40" t="s">
        <v>127</v>
      </c>
      <c r="L76" s="41" t="s">
        <v>118</v>
      </c>
    </row>
    <row r="77" spans="1:12" ht="15" thickTop="1" x14ac:dyDescent="0.35">
      <c r="A77" s="70" t="s">
        <v>63</v>
      </c>
      <c r="B77" s="127">
        <f>Overview!I$18</f>
        <v>0</v>
      </c>
      <c r="C77" s="82">
        <f>Overview!I$20</f>
        <v>0</v>
      </c>
      <c r="D77" s="82">
        <f>Overview!I$22</f>
        <v>0</v>
      </c>
      <c r="E77" s="83"/>
      <c r="G77" s="92" t="str">
        <f>_xlfn.XLOOKUP(H77,Table3[Full name of researcher],Table3[Staff Profile],"No staff profile found")</f>
        <v>No staff profile found</v>
      </c>
      <c r="H77" s="54" t="str" cm="1">
        <f t="array" ref="H77">_xlfn.UNIQUE(_xlfn._xlws.SORT(_xlfn._xlws.FILTER(Table3[Full name of researcher],(Table3[Cost Category]="Staff")*(Table3[Partner]=$A$75),"No Staff costs"),1,-1))</f>
        <v>No Staff costs</v>
      </c>
      <c r="I77" s="49" t="str">
        <f>_xlfn.XLOOKUP(H77,Table3[Full name of researcher],Table3[Full time monthly cost],"No staff costs found")</f>
        <v>No staff costs found</v>
      </c>
      <c r="J77" s="91">
        <f>SUMIFS(Table3[PM financed by RHID],Table3[Partner],'Summary - I'!$A$75,Table3[Full name of researcher],H77)</f>
        <v>0</v>
      </c>
      <c r="K77" s="91">
        <f>SUMIFS(Table3[PM NOT financed by RHID],Table3[Partner],'Summary - I'!$A$75,Table3[Full name of researcher],'Summary - I'!H77)</f>
        <v>0</v>
      </c>
      <c r="L77" s="105">
        <f t="shared" ref="L77:L86" si="5">J77+K77</f>
        <v>0</v>
      </c>
    </row>
    <row r="78" spans="1:12" x14ac:dyDescent="0.35">
      <c r="A78" s="68" t="s">
        <v>109</v>
      </c>
      <c r="B78" s="128">
        <f>Overview!I$36</f>
        <v>0</v>
      </c>
      <c r="C78" s="79">
        <f>Overview!I$37</f>
        <v>0</v>
      </c>
      <c r="D78" s="79">
        <f>Overview!I$38</f>
        <v>0</v>
      </c>
      <c r="E78" s="80"/>
      <c r="G78" s="92">
        <f>_xlfn.XLOOKUP(H78,Table3[Full name of researcher],Table3[Staff Profile],"No staff profile found")</f>
        <v>0</v>
      </c>
      <c r="H78" s="52"/>
      <c r="I78" s="49">
        <f>_xlfn.XLOOKUP(H78,Table3[Full name of researcher],Table3[Full time monthly cost],"No staff costs found")</f>
        <v>0</v>
      </c>
      <c r="J78" s="91">
        <f>SUMIFS(Table3[PM financed by RHID],Table3[Partner],'Summary - I'!$A$75,Table3[Full name of researcher],H78)</f>
        <v>0</v>
      </c>
      <c r="K78" s="91">
        <f>SUMIFS(Table3[PM NOT financed by RHID],Table3[Partner],'Summary - I'!$A$75,Table3[Full name of researcher],'Summary - I'!H78)</f>
        <v>0</v>
      </c>
      <c r="L78" s="105">
        <f t="shared" si="5"/>
        <v>0</v>
      </c>
    </row>
    <row r="79" spans="1:12" x14ac:dyDescent="0.35">
      <c r="A79" s="68" t="s">
        <v>119</v>
      </c>
      <c r="B79" s="128">
        <f>Overview!I$51</f>
        <v>0</v>
      </c>
      <c r="C79" s="79">
        <f>Overview!I$53</f>
        <v>0</v>
      </c>
      <c r="D79" s="79">
        <f>Overview!I$55</f>
        <v>0</v>
      </c>
      <c r="E79" s="80"/>
      <c r="G79" s="92">
        <f>_xlfn.XLOOKUP(H79,Table3[Full name of researcher],Table3[Staff Profile],"No staff profile found")</f>
        <v>0</v>
      </c>
      <c r="H79" s="52"/>
      <c r="I79" s="49">
        <f>_xlfn.XLOOKUP(H79,Table3[Full name of researcher],Table3[Full time monthly cost],"No staff costs found")</f>
        <v>0</v>
      </c>
      <c r="J79" s="91">
        <f>SUMIFS(Table3[PM financed by RHID],Table3[Partner],'Summary - I'!$A$75,Table3[Full name of researcher],H79)</f>
        <v>0</v>
      </c>
      <c r="K79" s="91">
        <f>SUMIFS(Table3[PM NOT financed by RHID],Table3[Partner],'Summary - I'!$A$75,Table3[Full name of researcher],'Summary - I'!H79)</f>
        <v>0</v>
      </c>
      <c r="L79" s="105">
        <f t="shared" si="5"/>
        <v>0</v>
      </c>
    </row>
    <row r="80" spans="1:12" x14ac:dyDescent="0.35">
      <c r="A80" s="68" t="s">
        <v>110</v>
      </c>
      <c r="B80" s="128">
        <f>Overview!I$69</f>
        <v>0</v>
      </c>
      <c r="C80" s="79">
        <f>Overview!I$70</f>
        <v>0</v>
      </c>
      <c r="D80" s="79">
        <f>Overview!I$71</f>
        <v>0</v>
      </c>
      <c r="E80" s="80"/>
      <c r="G80" s="92">
        <f>_xlfn.XLOOKUP(H80,Table3[Full name of researcher],Table3[Staff Profile],"No staff profile found")</f>
        <v>0</v>
      </c>
      <c r="H80" s="52"/>
      <c r="I80" s="49">
        <f>_xlfn.XLOOKUP(H80,Table3[Full name of researcher],Table3[Full time monthly cost],"No staff costs found")</f>
        <v>0</v>
      </c>
      <c r="J80" s="91">
        <f>SUMIFS(Table3[PM financed by RHID],Table3[Partner],'Summary - I'!$A$75,Table3[Full name of researcher],H80)</f>
        <v>0</v>
      </c>
      <c r="K80" s="91">
        <f>SUMIFS(Table3[PM NOT financed by RHID],Table3[Partner],'Summary - I'!$A$75,Table3[Full name of researcher],'Summary - I'!H80)</f>
        <v>0</v>
      </c>
      <c r="L80" s="105">
        <f t="shared" si="5"/>
        <v>0</v>
      </c>
    </row>
    <row r="81" spans="1:12" x14ac:dyDescent="0.35">
      <c r="A81" s="68" t="s">
        <v>72</v>
      </c>
      <c r="B81" s="128">
        <f>Overview!I$84</f>
        <v>0</v>
      </c>
      <c r="C81" s="79">
        <f>Overview!I$86</f>
        <v>0</v>
      </c>
      <c r="D81" s="79">
        <f>Overview!I$88</f>
        <v>0</v>
      </c>
      <c r="E81" s="80"/>
      <c r="G81" s="92">
        <f>_xlfn.XLOOKUP(H81,Table3[Full name of researcher],Table3[Staff Profile],"No staff profile found")</f>
        <v>0</v>
      </c>
      <c r="H81" s="52"/>
      <c r="I81" s="49">
        <f>_xlfn.XLOOKUP(H81,Table3[Full name of researcher],Table3[Full time monthly cost],"No staff costs found")</f>
        <v>0</v>
      </c>
      <c r="J81" s="91">
        <f>SUMIFS(Table3[PM financed by RHID],Table3[Partner],'Summary - I'!$A$75,Table3[Full name of researcher],H81)</f>
        <v>0</v>
      </c>
      <c r="K81" s="91">
        <f>SUMIFS(Table3[PM NOT financed by RHID],Table3[Partner],'Summary - I'!$A$75,Table3[Full name of researcher],'Summary - I'!H81)</f>
        <v>0</v>
      </c>
      <c r="L81" s="105">
        <f t="shared" si="5"/>
        <v>0</v>
      </c>
    </row>
    <row r="82" spans="1:12" x14ac:dyDescent="0.35">
      <c r="A82" s="68" t="s">
        <v>76</v>
      </c>
      <c r="B82" s="128">
        <f>Overview!I$102</f>
        <v>0</v>
      </c>
      <c r="C82" s="79">
        <f>Overview!I$104</f>
        <v>0</v>
      </c>
      <c r="D82" s="79">
        <f>Overview!I$106</f>
        <v>0</v>
      </c>
      <c r="E82" s="80"/>
      <c r="G82" s="92">
        <f>_xlfn.XLOOKUP(H82,Table3[Full name of researcher],Table3[Staff Profile],"No staff profile found")</f>
        <v>0</v>
      </c>
      <c r="H82" s="52"/>
      <c r="I82" s="49">
        <f>_xlfn.XLOOKUP(H82,Table3[Full name of researcher],Table3[Full time monthly cost],"No staff costs found")</f>
        <v>0</v>
      </c>
      <c r="J82" s="91">
        <f>SUMIFS(Table3[PM financed by RHID],Table3[Partner],'Summary - I'!$A$75,Table3[Full name of researcher],H82)</f>
        <v>0</v>
      </c>
      <c r="K82" s="91">
        <f>SUMIFS(Table3[PM NOT financed by RHID],Table3[Partner],'Summary - I'!$A$75,Table3[Full name of researcher],'Summary - I'!H82)</f>
        <v>0</v>
      </c>
      <c r="L82" s="105">
        <f t="shared" si="5"/>
        <v>0</v>
      </c>
    </row>
    <row r="83" spans="1:12" ht="15" thickBot="1" x14ac:dyDescent="0.4">
      <c r="A83" s="69" t="s">
        <v>105</v>
      </c>
      <c r="B83" s="129">
        <f>Overview!I$121</f>
        <v>0</v>
      </c>
      <c r="C83" s="71">
        <f>Overview!I$122</f>
        <v>0</v>
      </c>
      <c r="D83" s="71">
        <f>Overview!I$123</f>
        <v>0</v>
      </c>
      <c r="E83" s="76"/>
      <c r="G83" s="92">
        <f>_xlfn.XLOOKUP(H83,Table3[Full name of researcher],Table3[Staff Profile],"No staff profile found")</f>
        <v>0</v>
      </c>
      <c r="H83" s="52"/>
      <c r="I83" s="49">
        <f>_xlfn.XLOOKUP(H83,Table3[Full name of researcher],Table3[Full time monthly cost],"No staff costs found")</f>
        <v>0</v>
      </c>
      <c r="J83" s="91">
        <f>SUMIFS(Table3[PM financed by RHID],Table3[Partner],'Summary - I'!$A$75,Table3[Full name of researcher],H83)</f>
        <v>0</v>
      </c>
      <c r="K83" s="91">
        <f>SUMIFS(Table3[PM NOT financed by RHID],Table3[Partner],'Summary - I'!$A$75,Table3[Full name of researcher],'Summary - I'!H83)</f>
        <v>0</v>
      </c>
      <c r="L83" s="105">
        <f t="shared" si="5"/>
        <v>0</v>
      </c>
    </row>
    <row r="84" spans="1:12" ht="15" thickTop="1" x14ac:dyDescent="0.35">
      <c r="G84" s="92">
        <f>_xlfn.XLOOKUP(H84,Table3[Full name of researcher],Table3[Staff Profile],"No staff profile found")</f>
        <v>0</v>
      </c>
      <c r="H84" s="52"/>
      <c r="I84" s="49">
        <f>_xlfn.XLOOKUP(H84,Table3[Full name of researcher],Table3[Full time monthly cost],"No staff costs found")</f>
        <v>0</v>
      </c>
      <c r="J84" s="91">
        <f>SUMIFS(Table3[PM financed by RHID],Table3[Partner],'Summary - I'!$A$75,Table3[Full name of researcher],H84)</f>
        <v>0</v>
      </c>
      <c r="K84" s="91">
        <f>SUMIFS(Table3[PM NOT financed by RHID],Table3[Partner],'Summary - I'!$A$75,Table3[Full name of researcher],'Summary - I'!H84)</f>
        <v>0</v>
      </c>
      <c r="L84" s="105">
        <f t="shared" si="5"/>
        <v>0</v>
      </c>
    </row>
    <row r="85" spans="1:12" x14ac:dyDescent="0.35">
      <c r="G85" s="92">
        <f>_xlfn.XLOOKUP(H85,Table3[Full name of researcher],Table3[Staff Profile],"No staff profile found")</f>
        <v>0</v>
      </c>
      <c r="H85" s="52"/>
      <c r="I85" s="49">
        <f>_xlfn.XLOOKUP(H85,Table3[Full name of researcher],Table3[Full time monthly cost],"No staff costs found")</f>
        <v>0</v>
      </c>
      <c r="J85" s="91">
        <f>SUMIFS(Table3[PM financed by RHID],Table3[Partner],'Summary - I'!$A$75,Table3[Full name of researcher],H85)</f>
        <v>0</v>
      </c>
      <c r="K85" s="91">
        <f>SUMIFS(Table3[PM NOT financed by RHID],Table3[Partner],'Summary - I'!$A$75,Table3[Full name of researcher],'Summary - I'!H85)</f>
        <v>0</v>
      </c>
      <c r="L85" s="105">
        <f t="shared" si="5"/>
        <v>0</v>
      </c>
    </row>
    <row r="86" spans="1:12" ht="15" thickBot="1" x14ac:dyDescent="0.4">
      <c r="G86" s="107">
        <f>_xlfn.XLOOKUP(H86,Table3[Full name of researcher],Table3[Staff Profile],"No staff profile found")</f>
        <v>0</v>
      </c>
      <c r="H86" s="93"/>
      <c r="I86" s="124">
        <f>_xlfn.XLOOKUP(H86,Table3[Full name of researcher],Table3[Full time monthly cost],"No staff costs found")</f>
        <v>0</v>
      </c>
      <c r="J86" s="108">
        <f>SUMIFS(Table3[PM financed by RHID],Table3[Partner],'Summary - I'!$A$75,Table3[Full name of researcher],H86)</f>
        <v>0</v>
      </c>
      <c r="K86" s="108">
        <f>SUMIFS(Table3[PM NOT financed by RHID],Table3[Partner],'Summary - I'!$A$75,Table3[Full name of researcher],'Summary - I'!H86)</f>
        <v>0</v>
      </c>
      <c r="L86" s="106">
        <f t="shared" si="5"/>
        <v>0</v>
      </c>
    </row>
    <row r="87" spans="1:12" ht="15" thickTop="1" x14ac:dyDescent="0.35"/>
    <row r="88" spans="1:12" ht="15" thickBot="1" x14ac:dyDescent="0.4">
      <c r="A88" s="244" t="str">
        <f>'Definition Categories'!$A12</f>
        <v>P7 -</v>
      </c>
      <c r="B88" s="244"/>
      <c r="C88" s="244"/>
      <c r="D88" s="244"/>
      <c r="E88" s="244"/>
      <c r="F88" s="244"/>
      <c r="G88" s="244"/>
      <c r="H88" s="244"/>
      <c r="I88" s="244"/>
      <c r="J88" s="244"/>
      <c r="K88" s="244"/>
      <c r="L88" s="244"/>
    </row>
    <row r="89" spans="1:12" ht="44.5" thickTop="1" thickBot="1" x14ac:dyDescent="0.4">
      <c r="A89"/>
      <c r="B89" s="39" t="s">
        <v>114</v>
      </c>
      <c r="C89" s="40" t="s">
        <v>103</v>
      </c>
      <c r="D89" s="40" t="s">
        <v>105</v>
      </c>
      <c r="E89" s="41" t="s">
        <v>115</v>
      </c>
      <c r="F89" s="90"/>
      <c r="G89" s="39" t="s">
        <v>87</v>
      </c>
      <c r="H89" s="40"/>
      <c r="I89" s="40" t="s">
        <v>117</v>
      </c>
      <c r="J89" s="40" t="s">
        <v>126</v>
      </c>
      <c r="K89" s="40" t="s">
        <v>127</v>
      </c>
      <c r="L89" s="41" t="s">
        <v>118</v>
      </c>
    </row>
    <row r="90" spans="1:12" ht="15" thickTop="1" x14ac:dyDescent="0.35">
      <c r="A90" s="70" t="s">
        <v>63</v>
      </c>
      <c r="B90" s="127">
        <f>Overview!J$18</f>
        <v>0</v>
      </c>
      <c r="C90" s="82">
        <f>Overview!J$20</f>
        <v>0</v>
      </c>
      <c r="D90" s="82">
        <f>Overview!J$22</f>
        <v>0</v>
      </c>
      <c r="E90" s="83"/>
      <c r="G90" s="92" t="str">
        <f>_xlfn.XLOOKUP(H90,Table3[Full name of researcher],Table3[Staff Profile],"No staff profile found")</f>
        <v>No staff profile found</v>
      </c>
      <c r="H90" s="54" t="str" cm="1">
        <f t="array" ref="H90">_xlfn.UNIQUE(_xlfn._xlws.SORT(_xlfn._xlws.FILTER(Table3[Full name of researcher],(Table3[Cost Category]="Staff")*(Table3[Partner]=$A$88),"No Staff costs"),1,-1))</f>
        <v>No Staff costs</v>
      </c>
      <c r="I90" s="49" t="str">
        <f>_xlfn.XLOOKUP(H90,Table3[Full name of researcher],Table3[Full time monthly cost],"No staff costs found")</f>
        <v>No staff costs found</v>
      </c>
      <c r="J90" s="91">
        <f>SUMIFS(Table3[PM financed by RHID],Table3[Partner],'Summary - I'!$A$88,Table3[Full name of researcher],H90)</f>
        <v>0</v>
      </c>
      <c r="K90" s="91">
        <f>SUMIFS(Table3[PM NOT financed by RHID],Table3[Partner],'Summary - I'!$A$88,Table3[Full name of researcher],'Summary - I'!H90)</f>
        <v>0</v>
      </c>
      <c r="L90" s="105">
        <f t="shared" ref="L90:L99" si="6">J90+K90</f>
        <v>0</v>
      </c>
    </row>
    <row r="91" spans="1:12" x14ac:dyDescent="0.35">
      <c r="A91" s="68" t="s">
        <v>109</v>
      </c>
      <c r="B91" s="128">
        <f>Overview!J$36</f>
        <v>0</v>
      </c>
      <c r="C91" s="79">
        <f>Overview!J$37</f>
        <v>0</v>
      </c>
      <c r="D91" s="79">
        <f>Overview!J$38</f>
        <v>0</v>
      </c>
      <c r="E91" s="80"/>
      <c r="G91" s="92">
        <f>_xlfn.XLOOKUP(H91,Table3[Full name of researcher],Table3[Staff Profile],"No staff profile found")</f>
        <v>0</v>
      </c>
      <c r="H91" s="52"/>
      <c r="I91" s="49">
        <f>_xlfn.XLOOKUP(H91,Table3[Full name of researcher],Table3[Full time monthly cost],"No staff costs found")</f>
        <v>0</v>
      </c>
      <c r="J91" s="91">
        <f>SUMIFS(Table3[PM financed by RHID],Table3[Partner],'Summary - I'!$A$88,Table3[Full name of researcher],H91)</f>
        <v>0</v>
      </c>
      <c r="K91" s="91">
        <f>SUMIFS(Table3[PM NOT financed by RHID],Table3[Partner],'Summary - I'!$A$88,Table3[Full name of researcher],'Summary - I'!H91)</f>
        <v>0</v>
      </c>
      <c r="L91" s="105">
        <f t="shared" si="6"/>
        <v>0</v>
      </c>
    </row>
    <row r="92" spans="1:12" x14ac:dyDescent="0.35">
      <c r="A92" s="68" t="s">
        <v>119</v>
      </c>
      <c r="B92" s="128">
        <f>Overview!J$51</f>
        <v>0</v>
      </c>
      <c r="C92" s="79">
        <f>Overview!J$53</f>
        <v>0</v>
      </c>
      <c r="D92" s="79">
        <f>Overview!J$55</f>
        <v>0</v>
      </c>
      <c r="E92" s="80"/>
      <c r="G92" s="92">
        <f>_xlfn.XLOOKUP(H92,Table3[Full name of researcher],Table3[Staff Profile],"No staff profile found")</f>
        <v>0</v>
      </c>
      <c r="H92" s="52"/>
      <c r="I92" s="49">
        <f>_xlfn.XLOOKUP(H92,Table3[Full name of researcher],Table3[Full time monthly cost],"No staff costs found")</f>
        <v>0</v>
      </c>
      <c r="J92" s="91">
        <f>SUMIFS(Table3[PM financed by RHID],Table3[Partner],'Summary - I'!$A$88,Table3[Full name of researcher],H92)</f>
        <v>0</v>
      </c>
      <c r="K92" s="91">
        <f>SUMIFS(Table3[PM NOT financed by RHID],Table3[Partner],'Summary - I'!$A$88,Table3[Full name of researcher],'Summary - I'!H92)</f>
        <v>0</v>
      </c>
      <c r="L92" s="105">
        <f t="shared" si="6"/>
        <v>0</v>
      </c>
    </row>
    <row r="93" spans="1:12" x14ac:dyDescent="0.35">
      <c r="A93" s="68" t="s">
        <v>110</v>
      </c>
      <c r="B93" s="128">
        <f>Overview!J$69</f>
        <v>0</v>
      </c>
      <c r="C93" s="79">
        <f>Overview!J$70</f>
        <v>0</v>
      </c>
      <c r="D93" s="79">
        <f>Overview!J$71</f>
        <v>0</v>
      </c>
      <c r="E93" s="80"/>
      <c r="G93" s="92">
        <f>_xlfn.XLOOKUP(H93,Table3[Full name of researcher],Table3[Staff Profile],"No staff profile found")</f>
        <v>0</v>
      </c>
      <c r="H93" s="52"/>
      <c r="I93" s="49">
        <f>_xlfn.XLOOKUP(H93,Table3[Full name of researcher],Table3[Full time monthly cost],"No staff costs found")</f>
        <v>0</v>
      </c>
      <c r="J93" s="91">
        <f>SUMIFS(Table3[PM financed by RHID],Table3[Partner],'Summary - I'!$A$88,Table3[Full name of researcher],H93)</f>
        <v>0</v>
      </c>
      <c r="K93" s="91">
        <f>SUMIFS(Table3[PM NOT financed by RHID],Table3[Partner],'Summary - I'!$A$88,Table3[Full name of researcher],'Summary - I'!H93)</f>
        <v>0</v>
      </c>
      <c r="L93" s="105">
        <f t="shared" si="6"/>
        <v>0</v>
      </c>
    </row>
    <row r="94" spans="1:12" x14ac:dyDescent="0.35">
      <c r="A94" s="68" t="s">
        <v>72</v>
      </c>
      <c r="B94" s="128">
        <f>Overview!J$84</f>
        <v>0</v>
      </c>
      <c r="C94" s="79">
        <f>Overview!J$86</f>
        <v>0</v>
      </c>
      <c r="D94" s="79">
        <f>Overview!J$88</f>
        <v>0</v>
      </c>
      <c r="E94" s="80"/>
      <c r="G94" s="92">
        <f>_xlfn.XLOOKUP(H94,Table3[Full name of researcher],Table3[Staff Profile],"No staff profile found")</f>
        <v>0</v>
      </c>
      <c r="H94" s="52"/>
      <c r="I94" s="49">
        <f>_xlfn.XLOOKUP(H94,Table3[Full name of researcher],Table3[Full time monthly cost],"No staff costs found")</f>
        <v>0</v>
      </c>
      <c r="J94" s="91">
        <f>SUMIFS(Table3[PM financed by RHID],Table3[Partner],'Summary - I'!$A$88,Table3[Full name of researcher],H94)</f>
        <v>0</v>
      </c>
      <c r="K94" s="91">
        <f>SUMIFS(Table3[PM NOT financed by RHID],Table3[Partner],'Summary - I'!$A$88,Table3[Full name of researcher],'Summary - I'!H94)</f>
        <v>0</v>
      </c>
      <c r="L94" s="105">
        <f t="shared" si="6"/>
        <v>0</v>
      </c>
    </row>
    <row r="95" spans="1:12" x14ac:dyDescent="0.35">
      <c r="A95" s="68" t="s">
        <v>76</v>
      </c>
      <c r="B95" s="128">
        <f>Overview!J$102</f>
        <v>0</v>
      </c>
      <c r="C95" s="79">
        <f>Overview!J$104</f>
        <v>0</v>
      </c>
      <c r="D95" s="79">
        <f>Overview!J$106</f>
        <v>0</v>
      </c>
      <c r="E95" s="80"/>
      <c r="G95" s="92">
        <f>_xlfn.XLOOKUP(H95,Table3[Full name of researcher],Table3[Staff Profile],"No staff profile found")</f>
        <v>0</v>
      </c>
      <c r="H95" s="52"/>
      <c r="I95" s="49">
        <f>_xlfn.XLOOKUP(H95,Table3[Full name of researcher],Table3[Full time monthly cost],"No staff costs found")</f>
        <v>0</v>
      </c>
      <c r="J95" s="91">
        <f>SUMIFS(Table3[PM financed by RHID],Table3[Partner],'Summary - I'!$A$88,Table3[Full name of researcher],H95)</f>
        <v>0</v>
      </c>
      <c r="K95" s="91">
        <f>SUMIFS(Table3[PM NOT financed by RHID],Table3[Partner],'Summary - I'!$A$88,Table3[Full name of researcher],'Summary - I'!H95)</f>
        <v>0</v>
      </c>
      <c r="L95" s="105">
        <f t="shared" si="6"/>
        <v>0</v>
      </c>
    </row>
    <row r="96" spans="1:12" ht="15" thickBot="1" x14ac:dyDescent="0.4">
      <c r="A96" s="69" t="s">
        <v>105</v>
      </c>
      <c r="B96" s="129">
        <f>Overview!J$121</f>
        <v>0</v>
      </c>
      <c r="C96" s="71">
        <f>Overview!J$122</f>
        <v>0</v>
      </c>
      <c r="D96" s="71">
        <f>Overview!J$123</f>
        <v>0</v>
      </c>
      <c r="E96" s="76"/>
      <c r="G96" s="92">
        <f>_xlfn.XLOOKUP(H96,Table3[Full name of researcher],Table3[Staff Profile],"No staff profile found")</f>
        <v>0</v>
      </c>
      <c r="H96" s="52"/>
      <c r="I96" s="49">
        <f>_xlfn.XLOOKUP(H96,Table3[Full name of researcher],Table3[Full time monthly cost],"No staff costs found")</f>
        <v>0</v>
      </c>
      <c r="J96" s="91">
        <f>SUMIFS(Table3[PM financed by RHID],Table3[Partner],'Summary - I'!$A$88,Table3[Full name of researcher],H96)</f>
        <v>0</v>
      </c>
      <c r="K96" s="91">
        <f>SUMIFS(Table3[PM NOT financed by RHID],Table3[Partner],'Summary - I'!$A$88,Table3[Full name of researcher],'Summary - I'!H96)</f>
        <v>0</v>
      </c>
      <c r="L96" s="105">
        <f t="shared" si="6"/>
        <v>0</v>
      </c>
    </row>
    <row r="97" spans="1:12" ht="15" thickTop="1" x14ac:dyDescent="0.35">
      <c r="G97" s="92">
        <f>_xlfn.XLOOKUP(H97,Table3[Full name of researcher],Table3[Staff Profile],"No staff profile found")</f>
        <v>0</v>
      </c>
      <c r="H97" s="52"/>
      <c r="I97" s="49">
        <f>_xlfn.XLOOKUP(H97,Table3[Full name of researcher],Table3[Full time monthly cost],"No staff costs found")</f>
        <v>0</v>
      </c>
      <c r="J97" s="91">
        <f>SUMIFS(Table3[PM financed by RHID],Table3[Partner],'Summary - I'!$A$88,Table3[Full name of researcher],H97)</f>
        <v>0</v>
      </c>
      <c r="K97" s="91">
        <f>SUMIFS(Table3[PM NOT financed by RHID],Table3[Partner],'Summary - I'!$A$88,Table3[Full name of researcher],'Summary - I'!H97)</f>
        <v>0</v>
      </c>
      <c r="L97" s="105">
        <f t="shared" si="6"/>
        <v>0</v>
      </c>
    </row>
    <row r="98" spans="1:12" x14ac:dyDescent="0.35">
      <c r="G98" s="92">
        <f>_xlfn.XLOOKUP(H98,Table3[Full name of researcher],Table3[Staff Profile],"No staff profile found")</f>
        <v>0</v>
      </c>
      <c r="H98" s="52"/>
      <c r="I98" s="49">
        <f>_xlfn.XLOOKUP(H98,Table3[Full name of researcher],Table3[Full time monthly cost],"No staff costs found")</f>
        <v>0</v>
      </c>
      <c r="J98" s="91">
        <f>SUMIFS(Table3[PM financed by RHID],Table3[Partner],'Summary - I'!$A$88,Table3[Full name of researcher],H98)</f>
        <v>0</v>
      </c>
      <c r="K98" s="91">
        <f>SUMIFS(Table3[PM NOT financed by RHID],Table3[Partner],'Summary - I'!$A$88,Table3[Full name of researcher],'Summary - I'!H98)</f>
        <v>0</v>
      </c>
      <c r="L98" s="105">
        <f t="shared" si="6"/>
        <v>0</v>
      </c>
    </row>
    <row r="99" spans="1:12" ht="15" thickBot="1" x14ac:dyDescent="0.4">
      <c r="G99" s="107">
        <f>_xlfn.XLOOKUP(H99,Table3[Full name of researcher],Table3[Staff Profile],"No staff profile found")</f>
        <v>0</v>
      </c>
      <c r="H99" s="93"/>
      <c r="I99" s="124">
        <f>_xlfn.XLOOKUP(H99,Table3[Full name of researcher],Table3[Full time monthly cost],"No staff costs found")</f>
        <v>0</v>
      </c>
      <c r="J99" s="108">
        <f>SUMIFS(Table3[PM financed by RHID],Table3[Partner],'Summary - I'!$A$88,Table3[Full name of researcher],H99)</f>
        <v>0</v>
      </c>
      <c r="K99" s="108">
        <f>SUMIFS(Table3[PM NOT financed by RHID],Table3[Partner],'Summary - I'!$A$88,Table3[Full name of researcher],'Summary - I'!H99)</f>
        <v>0</v>
      </c>
      <c r="L99" s="106">
        <f t="shared" si="6"/>
        <v>0</v>
      </c>
    </row>
    <row r="100" spans="1:12" ht="15" thickTop="1" x14ac:dyDescent="0.35"/>
    <row r="101" spans="1:12" ht="15" thickBot="1" x14ac:dyDescent="0.4">
      <c r="A101" s="244" t="str">
        <f>'Definition Categories'!$A13</f>
        <v>P8 -</v>
      </c>
      <c r="B101" s="244"/>
      <c r="C101" s="244"/>
      <c r="D101" s="244"/>
      <c r="E101" s="244"/>
      <c r="F101" s="244"/>
      <c r="G101" s="244"/>
      <c r="H101" s="244"/>
      <c r="I101" s="244"/>
      <c r="J101" s="244"/>
      <c r="K101" s="244"/>
      <c r="L101" s="244"/>
    </row>
    <row r="102" spans="1:12" ht="44.5" thickTop="1" thickBot="1" x14ac:dyDescent="0.4">
      <c r="A102"/>
      <c r="B102" s="39" t="s">
        <v>114</v>
      </c>
      <c r="C102" s="40" t="s">
        <v>103</v>
      </c>
      <c r="D102" s="40" t="s">
        <v>105</v>
      </c>
      <c r="E102" s="41" t="s">
        <v>115</v>
      </c>
      <c r="F102" s="90"/>
      <c r="G102" s="39" t="s">
        <v>87</v>
      </c>
      <c r="H102" s="40"/>
      <c r="I102" s="40" t="s">
        <v>117</v>
      </c>
      <c r="J102" s="40" t="s">
        <v>126</v>
      </c>
      <c r="K102" s="40" t="s">
        <v>127</v>
      </c>
      <c r="L102" s="41" t="s">
        <v>118</v>
      </c>
    </row>
    <row r="103" spans="1:12" ht="15" thickTop="1" x14ac:dyDescent="0.35">
      <c r="A103" s="70" t="s">
        <v>63</v>
      </c>
      <c r="B103" s="127">
        <f>Overview!K$18</f>
        <v>0</v>
      </c>
      <c r="C103" s="82">
        <f>Overview!K$20</f>
        <v>0</v>
      </c>
      <c r="D103" s="82">
        <f>Overview!K$22</f>
        <v>0</v>
      </c>
      <c r="E103" s="83"/>
      <c r="G103" s="92" t="str">
        <f>_xlfn.XLOOKUP(H103,Table3[Full name of researcher],Table3[Staff Profile],"No staff profile found")</f>
        <v>No staff profile found</v>
      </c>
      <c r="H103" s="54" t="str" cm="1">
        <f t="array" ref="H103">_xlfn.UNIQUE(_xlfn._xlws.SORT(_xlfn._xlws.FILTER(Table3[Full name of researcher],(Table3[Cost Category]="Staff")*(Table3[Partner]=$A$101),"No Staff costs"),1,-1))</f>
        <v>No Staff costs</v>
      </c>
      <c r="I103" s="49" t="str">
        <f>_xlfn.XLOOKUP(H103,Table3[Full name of researcher],Table3[Full time monthly cost],"No staff costs found")</f>
        <v>No staff costs found</v>
      </c>
      <c r="J103" s="91">
        <f>SUMIFS(Table3[PM financed by RHID],Table3[Partner],'Summary - I'!$A$101,Table3[Full name of researcher],H103)</f>
        <v>0</v>
      </c>
      <c r="K103" s="91">
        <f>SUMIFS(Table3[PM NOT financed by RHID],Table3[Partner],'Summary - I'!$A$101,Table3[Full name of researcher],'Summary - I'!H103)</f>
        <v>0</v>
      </c>
      <c r="L103" s="105">
        <f t="shared" ref="L103:L112" si="7">J103+K103</f>
        <v>0</v>
      </c>
    </row>
    <row r="104" spans="1:12" x14ac:dyDescent="0.35">
      <c r="A104" s="68" t="s">
        <v>109</v>
      </c>
      <c r="B104" s="128">
        <f>Overview!K$36</f>
        <v>0</v>
      </c>
      <c r="C104" s="79">
        <f>Overview!K$37</f>
        <v>0</v>
      </c>
      <c r="D104" s="79">
        <f>Overview!K$38</f>
        <v>0</v>
      </c>
      <c r="E104" s="80"/>
      <c r="G104" s="92">
        <f>_xlfn.XLOOKUP(H104,Table3[Full name of researcher],Table3[Staff Profile],"No staff profile found")</f>
        <v>0</v>
      </c>
      <c r="H104" s="52"/>
      <c r="I104" s="49">
        <f>_xlfn.XLOOKUP(H104,Table3[Full name of researcher],Table3[Full time monthly cost],"No staff costs found")</f>
        <v>0</v>
      </c>
      <c r="J104" s="91">
        <f>SUMIFS(Table3[PM financed by RHID],Table3[Partner],'Summary - I'!$A$101,Table3[Full name of researcher],H104)</f>
        <v>0</v>
      </c>
      <c r="K104" s="91">
        <f>SUMIFS(Table3[PM NOT financed by RHID],Table3[Partner],'Summary - I'!$A$101,Table3[Full name of researcher],'Summary - I'!H104)</f>
        <v>0</v>
      </c>
      <c r="L104" s="105">
        <f t="shared" si="7"/>
        <v>0</v>
      </c>
    </row>
    <row r="105" spans="1:12" x14ac:dyDescent="0.35">
      <c r="A105" s="68" t="s">
        <v>119</v>
      </c>
      <c r="B105" s="128">
        <f>Overview!K$51</f>
        <v>0</v>
      </c>
      <c r="C105" s="79">
        <f>Overview!K$53</f>
        <v>0</v>
      </c>
      <c r="D105" s="79">
        <f>Overview!K$55</f>
        <v>0</v>
      </c>
      <c r="E105" s="80"/>
      <c r="G105" s="92">
        <f>_xlfn.XLOOKUP(H105,Table3[Full name of researcher],Table3[Staff Profile],"No staff profile found")</f>
        <v>0</v>
      </c>
      <c r="H105" s="52"/>
      <c r="I105" s="49">
        <f>_xlfn.XLOOKUP(H105,Table3[Full name of researcher],Table3[Full time monthly cost],"No staff costs found")</f>
        <v>0</v>
      </c>
      <c r="J105" s="91">
        <f>SUMIFS(Table3[PM financed by RHID],Table3[Partner],'Summary - I'!$A$101,Table3[Full name of researcher],H105)</f>
        <v>0</v>
      </c>
      <c r="K105" s="91">
        <f>SUMIFS(Table3[PM NOT financed by RHID],Table3[Partner],'Summary - I'!$A$101,Table3[Full name of researcher],'Summary - I'!H105)</f>
        <v>0</v>
      </c>
      <c r="L105" s="105">
        <f t="shared" si="7"/>
        <v>0</v>
      </c>
    </row>
    <row r="106" spans="1:12" x14ac:dyDescent="0.35">
      <c r="A106" s="68" t="s">
        <v>110</v>
      </c>
      <c r="B106" s="128">
        <f>Overview!K$69</f>
        <v>0</v>
      </c>
      <c r="C106" s="79">
        <f>Overview!K$70</f>
        <v>0</v>
      </c>
      <c r="D106" s="79">
        <f>Overview!K$71</f>
        <v>0</v>
      </c>
      <c r="E106" s="80"/>
      <c r="G106" s="92">
        <f>_xlfn.XLOOKUP(H106,Table3[Full name of researcher],Table3[Staff Profile],"No staff profile found")</f>
        <v>0</v>
      </c>
      <c r="H106" s="52"/>
      <c r="I106" s="49">
        <f>_xlfn.XLOOKUP(H106,Table3[Full name of researcher],Table3[Full time monthly cost],"No staff costs found")</f>
        <v>0</v>
      </c>
      <c r="J106" s="91">
        <f>SUMIFS(Table3[PM financed by RHID],Table3[Partner],'Summary - I'!$A$101,Table3[Full name of researcher],H106)</f>
        <v>0</v>
      </c>
      <c r="K106" s="91">
        <f>SUMIFS(Table3[PM NOT financed by RHID],Table3[Partner],'Summary - I'!$A$101,Table3[Full name of researcher],'Summary - I'!H106)</f>
        <v>0</v>
      </c>
      <c r="L106" s="105">
        <f t="shared" si="7"/>
        <v>0</v>
      </c>
    </row>
    <row r="107" spans="1:12" x14ac:dyDescent="0.35">
      <c r="A107" s="68" t="s">
        <v>72</v>
      </c>
      <c r="B107" s="128">
        <f>Overview!K$84</f>
        <v>0</v>
      </c>
      <c r="C107" s="79">
        <f>Overview!K$86</f>
        <v>0</v>
      </c>
      <c r="D107" s="79">
        <f>Overview!K$88</f>
        <v>0</v>
      </c>
      <c r="E107" s="80"/>
      <c r="G107" s="92">
        <f>_xlfn.XLOOKUP(H107,Table3[Full name of researcher],Table3[Staff Profile],"No staff profile found")</f>
        <v>0</v>
      </c>
      <c r="H107" s="52"/>
      <c r="I107" s="49">
        <f>_xlfn.XLOOKUP(H107,Table3[Full name of researcher],Table3[Full time monthly cost],"No staff costs found")</f>
        <v>0</v>
      </c>
      <c r="J107" s="91">
        <f>SUMIFS(Table3[PM financed by RHID],Table3[Partner],'Summary - I'!$A$101,Table3[Full name of researcher],H107)</f>
        <v>0</v>
      </c>
      <c r="K107" s="91">
        <f>SUMIFS(Table3[PM NOT financed by RHID],Table3[Partner],'Summary - I'!$A$101,Table3[Full name of researcher],'Summary - I'!H107)</f>
        <v>0</v>
      </c>
      <c r="L107" s="105">
        <f t="shared" si="7"/>
        <v>0</v>
      </c>
    </row>
    <row r="108" spans="1:12" x14ac:dyDescent="0.35">
      <c r="A108" s="68" t="s">
        <v>76</v>
      </c>
      <c r="B108" s="128">
        <f>Overview!K$102</f>
        <v>0</v>
      </c>
      <c r="C108" s="79">
        <f>Overview!K$104</f>
        <v>0</v>
      </c>
      <c r="D108" s="79">
        <f>Overview!K$106</f>
        <v>0</v>
      </c>
      <c r="E108" s="80"/>
      <c r="G108" s="92">
        <f>_xlfn.XLOOKUP(H108,Table3[Full name of researcher],Table3[Staff Profile],"No staff profile found")</f>
        <v>0</v>
      </c>
      <c r="H108" s="52"/>
      <c r="I108" s="49">
        <f>_xlfn.XLOOKUP(H108,Table3[Full name of researcher],Table3[Full time monthly cost],"No staff costs found")</f>
        <v>0</v>
      </c>
      <c r="J108" s="91">
        <f>SUMIFS(Table3[PM financed by RHID],Table3[Partner],'Summary - I'!$A$101,Table3[Full name of researcher],H108)</f>
        <v>0</v>
      </c>
      <c r="K108" s="91">
        <f>SUMIFS(Table3[PM NOT financed by RHID],Table3[Partner],'Summary - I'!$A$101,Table3[Full name of researcher],'Summary - I'!H108)</f>
        <v>0</v>
      </c>
      <c r="L108" s="105">
        <f t="shared" si="7"/>
        <v>0</v>
      </c>
    </row>
    <row r="109" spans="1:12" ht="15" thickBot="1" x14ac:dyDescent="0.4">
      <c r="A109" s="69" t="s">
        <v>105</v>
      </c>
      <c r="B109" s="129">
        <f>Overview!K$121</f>
        <v>0</v>
      </c>
      <c r="C109" s="71">
        <f>Overview!K$122</f>
        <v>0</v>
      </c>
      <c r="D109" s="71">
        <f>Overview!K$123</f>
        <v>0</v>
      </c>
      <c r="E109" s="76"/>
      <c r="G109" s="92">
        <f>_xlfn.XLOOKUP(H109,Table3[Full name of researcher],Table3[Staff Profile],"No staff profile found")</f>
        <v>0</v>
      </c>
      <c r="H109" s="52"/>
      <c r="I109" s="49">
        <f>_xlfn.XLOOKUP(H109,Table3[Full name of researcher],Table3[Full time monthly cost],"No staff costs found")</f>
        <v>0</v>
      </c>
      <c r="J109" s="91">
        <f>SUMIFS(Table3[PM financed by RHID],Table3[Partner],'Summary - I'!$A$101,Table3[Full name of researcher],H109)</f>
        <v>0</v>
      </c>
      <c r="K109" s="91">
        <f>SUMIFS(Table3[PM NOT financed by RHID],Table3[Partner],'Summary - I'!$A$101,Table3[Full name of researcher],'Summary - I'!H109)</f>
        <v>0</v>
      </c>
      <c r="L109" s="105">
        <f t="shared" si="7"/>
        <v>0</v>
      </c>
    </row>
    <row r="110" spans="1:12" ht="15" thickTop="1" x14ac:dyDescent="0.35">
      <c r="G110" s="92">
        <f>_xlfn.XLOOKUP(H110,Table3[Full name of researcher],Table3[Staff Profile],"No staff profile found")</f>
        <v>0</v>
      </c>
      <c r="H110" s="52"/>
      <c r="I110" s="49">
        <f>_xlfn.XLOOKUP(H110,Table3[Full name of researcher],Table3[Full time monthly cost],"No staff costs found")</f>
        <v>0</v>
      </c>
      <c r="J110" s="91">
        <f>SUMIFS(Table3[PM financed by RHID],Table3[Partner],'Summary - I'!$A$101,Table3[Full name of researcher],H110)</f>
        <v>0</v>
      </c>
      <c r="K110" s="91">
        <f>SUMIFS(Table3[PM NOT financed by RHID],Table3[Partner],'Summary - I'!$A$101,Table3[Full name of researcher],'Summary - I'!H110)</f>
        <v>0</v>
      </c>
      <c r="L110" s="105">
        <f t="shared" si="7"/>
        <v>0</v>
      </c>
    </row>
    <row r="111" spans="1:12" x14ac:dyDescent="0.35">
      <c r="G111" s="92">
        <f>_xlfn.XLOOKUP(H111,Table3[Full name of researcher],Table3[Staff Profile],"No staff profile found")</f>
        <v>0</v>
      </c>
      <c r="H111" s="52"/>
      <c r="I111" s="49">
        <f>_xlfn.XLOOKUP(H111,Table3[Full name of researcher],Table3[Full time monthly cost],"No staff costs found")</f>
        <v>0</v>
      </c>
      <c r="J111" s="91">
        <f>SUMIFS(Table3[PM financed by RHID],Table3[Partner],'Summary - I'!$A$101,Table3[Full name of researcher],H111)</f>
        <v>0</v>
      </c>
      <c r="K111" s="91">
        <f>SUMIFS(Table3[PM NOT financed by RHID],Table3[Partner],'Summary - I'!$A$101,Table3[Full name of researcher],'Summary - I'!H111)</f>
        <v>0</v>
      </c>
      <c r="L111" s="105">
        <f t="shared" si="7"/>
        <v>0</v>
      </c>
    </row>
    <row r="112" spans="1:12" ht="15" thickBot="1" x14ac:dyDescent="0.4">
      <c r="G112" s="107">
        <f>_xlfn.XLOOKUP(H112,Table3[Full name of researcher],Table3[Staff Profile],"No staff profile found")</f>
        <v>0</v>
      </c>
      <c r="H112" s="93"/>
      <c r="I112" s="124">
        <f>_xlfn.XLOOKUP(H112,Table3[Full name of researcher],Table3[Full time monthly cost],"No staff costs found")</f>
        <v>0</v>
      </c>
      <c r="J112" s="108">
        <f>SUMIFS(Table3[PM financed by RHID],Table3[Partner],'Summary - I'!$A$101,Table3[Full name of researcher],H112)</f>
        <v>0</v>
      </c>
      <c r="K112" s="108">
        <f>SUMIFS(Table3[PM NOT financed by RHID],Table3[Partner],'Summary - I'!$A$101,Table3[Full name of researcher],'Summary - I'!H112)</f>
        <v>0</v>
      </c>
      <c r="L112" s="106">
        <f t="shared" si="7"/>
        <v>0</v>
      </c>
    </row>
    <row r="113" spans="1:12" ht="15" thickTop="1" x14ac:dyDescent="0.35"/>
    <row r="114" spans="1:12" ht="15" thickBot="1" x14ac:dyDescent="0.4">
      <c r="A114" s="244" t="str">
        <f>'Definition Categories'!$A14</f>
        <v>P9 -</v>
      </c>
      <c r="B114" s="244"/>
      <c r="C114" s="244"/>
      <c r="D114" s="244"/>
      <c r="E114" s="244"/>
      <c r="F114" s="244"/>
      <c r="G114" s="244"/>
      <c r="H114" s="244"/>
      <c r="I114" s="244"/>
      <c r="J114" s="244"/>
      <c r="K114" s="244"/>
      <c r="L114" s="244"/>
    </row>
    <row r="115" spans="1:12" ht="44.5" thickTop="1" thickBot="1" x14ac:dyDescent="0.4">
      <c r="A115"/>
      <c r="B115" s="39" t="s">
        <v>114</v>
      </c>
      <c r="C115" s="40" t="s">
        <v>103</v>
      </c>
      <c r="D115" s="40" t="s">
        <v>105</v>
      </c>
      <c r="E115" s="41" t="s">
        <v>115</v>
      </c>
      <c r="F115" s="90"/>
      <c r="G115" s="39" t="s">
        <v>87</v>
      </c>
      <c r="H115" s="40" t="s">
        <v>116</v>
      </c>
      <c r="I115" s="40" t="s">
        <v>117</v>
      </c>
      <c r="J115" s="40" t="s">
        <v>126</v>
      </c>
      <c r="K115" s="40" t="s">
        <v>127</v>
      </c>
      <c r="L115" s="41" t="s">
        <v>118</v>
      </c>
    </row>
    <row r="116" spans="1:12" ht="15" thickTop="1" x14ac:dyDescent="0.35">
      <c r="A116" s="70" t="s">
        <v>63</v>
      </c>
      <c r="B116" s="127">
        <f>Overview!L$18</f>
        <v>0</v>
      </c>
      <c r="C116" s="82">
        <f>Overview!L$20</f>
        <v>0</v>
      </c>
      <c r="D116" s="82">
        <f>Overview!L$22</f>
        <v>0</v>
      </c>
      <c r="E116" s="83"/>
      <c r="G116" s="92" t="str">
        <f>_xlfn.XLOOKUP(H116,Table3[Full name of researcher],Table3[Staff Profile],"No staff profile found")</f>
        <v>No staff profile found</v>
      </c>
      <c r="H116" s="54" t="str" cm="1">
        <f t="array" ref="H116">_xlfn.UNIQUE(_xlfn._xlws.SORT(_xlfn._xlws.FILTER(Table3[Full name of researcher],(Table3[Cost Category]="Staff")*(Table3[Partner]=$A$114),"No Staff costs"),1,-1))</f>
        <v>No Staff costs</v>
      </c>
      <c r="I116" s="49" t="str">
        <f>_xlfn.XLOOKUP(H116,Table3[Full name of researcher],Table3[Full time monthly cost],"No staff costs found")</f>
        <v>No staff costs found</v>
      </c>
      <c r="J116" s="91">
        <f>SUMIFS(Table3[PM financed by RHID],Table3[Partner],'Summary - I'!$A$114,Table3[Full name of researcher],H116)</f>
        <v>0</v>
      </c>
      <c r="K116" s="91">
        <f>SUMIFS(Table3[PM NOT financed by RHID],Table3[Partner],'Summary - I'!$A$114,Table3[Full name of researcher],'Summary - I'!H116)</f>
        <v>0</v>
      </c>
      <c r="L116" s="105">
        <f t="shared" ref="L116:L125" si="8">J116+K116</f>
        <v>0</v>
      </c>
    </row>
    <row r="117" spans="1:12" x14ac:dyDescent="0.35">
      <c r="A117" s="68" t="s">
        <v>109</v>
      </c>
      <c r="B117" s="128">
        <f>Overview!L$36</f>
        <v>0</v>
      </c>
      <c r="C117" s="79">
        <f>Overview!L$37</f>
        <v>0</v>
      </c>
      <c r="D117" s="79">
        <f>Overview!L$38</f>
        <v>0</v>
      </c>
      <c r="E117" s="80"/>
      <c r="G117" s="92">
        <f>_xlfn.XLOOKUP(H117,Table3[Full name of researcher],Table3[Staff Profile],"No staff profile found")</f>
        <v>0</v>
      </c>
      <c r="H117" s="52"/>
      <c r="I117" s="49">
        <f>_xlfn.XLOOKUP(H117,Table3[Full name of researcher],Table3[Full time monthly cost],"No staff costs found")</f>
        <v>0</v>
      </c>
      <c r="J117" s="91">
        <f>SUMIFS(Table3[PM financed by RHID],Table3[Partner],'Summary - I'!$A$114,Table3[Full name of researcher],H117)</f>
        <v>0</v>
      </c>
      <c r="K117" s="91">
        <f>SUMIFS(Table3[PM NOT financed by RHID],Table3[Partner],'Summary - I'!$A$114,Table3[Full name of researcher],'Summary - I'!H117)</f>
        <v>0</v>
      </c>
      <c r="L117" s="105">
        <f t="shared" si="8"/>
        <v>0</v>
      </c>
    </row>
    <row r="118" spans="1:12" x14ac:dyDescent="0.35">
      <c r="A118" s="68" t="s">
        <v>119</v>
      </c>
      <c r="B118" s="128">
        <f>Overview!L$51</f>
        <v>0</v>
      </c>
      <c r="C118" s="79">
        <f>Overview!L$53</f>
        <v>0</v>
      </c>
      <c r="D118" s="79">
        <f>Overview!L$55</f>
        <v>0</v>
      </c>
      <c r="E118" s="80"/>
      <c r="G118" s="92">
        <f>_xlfn.XLOOKUP(H118,Table3[Full name of researcher],Table3[Staff Profile],"No staff profile found")</f>
        <v>0</v>
      </c>
      <c r="H118" s="52"/>
      <c r="I118" s="49">
        <f>_xlfn.XLOOKUP(H118,Table3[Full name of researcher],Table3[Full time monthly cost],"No staff costs found")</f>
        <v>0</v>
      </c>
      <c r="J118" s="91">
        <f>SUMIFS(Table3[PM financed by RHID],Table3[Partner],'Summary - I'!$A$114,Table3[Full name of researcher],H118)</f>
        <v>0</v>
      </c>
      <c r="K118" s="91">
        <f>SUMIFS(Table3[PM NOT financed by RHID],Table3[Partner],'Summary - I'!$A$114,Table3[Full name of researcher],'Summary - I'!H118)</f>
        <v>0</v>
      </c>
      <c r="L118" s="105">
        <f t="shared" si="8"/>
        <v>0</v>
      </c>
    </row>
    <row r="119" spans="1:12" x14ac:dyDescent="0.35">
      <c r="A119" s="68" t="s">
        <v>110</v>
      </c>
      <c r="B119" s="128">
        <f>Overview!L$69</f>
        <v>0</v>
      </c>
      <c r="C119" s="79">
        <f>Overview!L$70</f>
        <v>0</v>
      </c>
      <c r="D119" s="79">
        <f>Overview!L$71</f>
        <v>0</v>
      </c>
      <c r="E119" s="80"/>
      <c r="G119" s="92">
        <f>_xlfn.XLOOKUP(H119,Table3[Full name of researcher],Table3[Staff Profile],"No staff profile found")</f>
        <v>0</v>
      </c>
      <c r="H119" s="52"/>
      <c r="I119" s="49">
        <f>_xlfn.XLOOKUP(H119,Table3[Full name of researcher],Table3[Full time monthly cost],"No staff costs found")</f>
        <v>0</v>
      </c>
      <c r="J119" s="91">
        <f>SUMIFS(Table3[PM financed by RHID],Table3[Partner],'Summary - I'!$A$114,Table3[Full name of researcher],H119)</f>
        <v>0</v>
      </c>
      <c r="K119" s="91">
        <f>SUMIFS(Table3[PM NOT financed by RHID],Table3[Partner],'Summary - I'!$A$114,Table3[Full name of researcher],'Summary - I'!H119)</f>
        <v>0</v>
      </c>
      <c r="L119" s="105">
        <f t="shared" si="8"/>
        <v>0</v>
      </c>
    </row>
    <row r="120" spans="1:12" x14ac:dyDescent="0.35">
      <c r="A120" s="68" t="s">
        <v>72</v>
      </c>
      <c r="B120" s="128">
        <f>Overview!L$84</f>
        <v>0</v>
      </c>
      <c r="C120" s="79">
        <f>Overview!L$86</f>
        <v>0</v>
      </c>
      <c r="D120" s="79">
        <f>Overview!L$88</f>
        <v>0</v>
      </c>
      <c r="E120" s="80"/>
      <c r="G120" s="92">
        <f>_xlfn.XLOOKUP(H120,Table3[Full name of researcher],Table3[Staff Profile],"No staff profile found")</f>
        <v>0</v>
      </c>
      <c r="H120" s="52"/>
      <c r="I120" s="49">
        <f>_xlfn.XLOOKUP(H120,Table3[Full name of researcher],Table3[Full time monthly cost],"No staff costs found")</f>
        <v>0</v>
      </c>
      <c r="J120" s="91">
        <f>SUMIFS(Table3[PM financed by RHID],Table3[Partner],'Summary - I'!$A$114,Table3[Full name of researcher],H120)</f>
        <v>0</v>
      </c>
      <c r="K120" s="91">
        <f>SUMIFS(Table3[PM NOT financed by RHID],Table3[Partner],'Summary - I'!$A$114,Table3[Full name of researcher],'Summary - I'!H120)</f>
        <v>0</v>
      </c>
      <c r="L120" s="105">
        <f t="shared" si="8"/>
        <v>0</v>
      </c>
    </row>
    <row r="121" spans="1:12" x14ac:dyDescent="0.35">
      <c r="A121" s="68" t="s">
        <v>76</v>
      </c>
      <c r="B121" s="128">
        <f>Overview!L$102</f>
        <v>0</v>
      </c>
      <c r="C121" s="79">
        <f>Overview!L$104</f>
        <v>0</v>
      </c>
      <c r="D121" s="79">
        <f>Overview!L$106</f>
        <v>0</v>
      </c>
      <c r="E121" s="80"/>
      <c r="G121" s="92">
        <f>_xlfn.XLOOKUP(H121,Table3[Full name of researcher],Table3[Staff Profile],"No staff profile found")</f>
        <v>0</v>
      </c>
      <c r="H121" s="52"/>
      <c r="I121" s="49">
        <f>_xlfn.XLOOKUP(H121,Table3[Full name of researcher],Table3[Full time monthly cost],"No staff costs found")</f>
        <v>0</v>
      </c>
      <c r="J121" s="91">
        <f>SUMIFS(Table3[PM financed by RHID],Table3[Partner],'Summary - I'!$A$114,Table3[Full name of researcher],H121)</f>
        <v>0</v>
      </c>
      <c r="K121" s="91">
        <f>SUMIFS(Table3[PM NOT financed by RHID],Table3[Partner],'Summary - I'!$A$114,Table3[Full name of researcher],'Summary - I'!H121)</f>
        <v>0</v>
      </c>
      <c r="L121" s="105">
        <f t="shared" si="8"/>
        <v>0</v>
      </c>
    </row>
    <row r="122" spans="1:12" ht="15" thickBot="1" x14ac:dyDescent="0.4">
      <c r="A122" s="69" t="s">
        <v>105</v>
      </c>
      <c r="B122" s="129">
        <f>Overview!L$121</f>
        <v>0</v>
      </c>
      <c r="C122" s="71">
        <f>Overview!L$122</f>
        <v>0</v>
      </c>
      <c r="D122" s="71">
        <f>Overview!L$123</f>
        <v>0</v>
      </c>
      <c r="E122" s="76"/>
      <c r="G122" s="92">
        <f>_xlfn.XLOOKUP(H122,Table3[Full name of researcher],Table3[Staff Profile],"No staff profile found")</f>
        <v>0</v>
      </c>
      <c r="H122" s="52"/>
      <c r="I122" s="49">
        <f>_xlfn.XLOOKUP(H122,Table3[Full name of researcher],Table3[Full time monthly cost],"No staff costs found")</f>
        <v>0</v>
      </c>
      <c r="J122" s="91">
        <f>SUMIFS(Table3[PM financed by RHID],Table3[Partner],'Summary - I'!$A$114,Table3[Full name of researcher],H122)</f>
        <v>0</v>
      </c>
      <c r="K122" s="91">
        <f>SUMIFS(Table3[PM NOT financed by RHID],Table3[Partner],'Summary - I'!$A$114,Table3[Full name of researcher],'Summary - I'!H122)</f>
        <v>0</v>
      </c>
      <c r="L122" s="105">
        <f t="shared" si="8"/>
        <v>0</v>
      </c>
    </row>
    <row r="123" spans="1:12" ht="15" thickTop="1" x14ac:dyDescent="0.35">
      <c r="G123" s="92">
        <f>_xlfn.XLOOKUP(H123,Table3[Full name of researcher],Table3[Staff Profile],"No staff profile found")</f>
        <v>0</v>
      </c>
      <c r="H123" s="52"/>
      <c r="I123" s="49">
        <f>_xlfn.XLOOKUP(H123,Table3[Full name of researcher],Table3[Full time monthly cost],"No staff costs found")</f>
        <v>0</v>
      </c>
      <c r="J123" s="91">
        <f>SUMIFS(Table3[PM financed by RHID],Table3[Partner],'Summary - I'!$A$114,Table3[Full name of researcher],H123)</f>
        <v>0</v>
      </c>
      <c r="K123" s="91">
        <f>SUMIFS(Table3[PM NOT financed by RHID],Table3[Partner],'Summary - I'!$A$114,Table3[Full name of researcher],'Summary - I'!H123)</f>
        <v>0</v>
      </c>
      <c r="L123" s="105">
        <f t="shared" si="8"/>
        <v>0</v>
      </c>
    </row>
    <row r="124" spans="1:12" x14ac:dyDescent="0.35">
      <c r="G124" s="92">
        <f>_xlfn.XLOOKUP(H124,Table3[Full name of researcher],Table3[Staff Profile],"No staff profile found")</f>
        <v>0</v>
      </c>
      <c r="H124" s="52"/>
      <c r="I124" s="49">
        <f>_xlfn.XLOOKUP(H124,Table3[Full name of researcher],Table3[Full time monthly cost],"No staff costs found")</f>
        <v>0</v>
      </c>
      <c r="J124" s="91">
        <f>SUMIFS(Table3[PM financed by RHID],Table3[Partner],'Summary - I'!$A$114,Table3[Full name of researcher],H124)</f>
        <v>0</v>
      </c>
      <c r="K124" s="91">
        <f>SUMIFS(Table3[PM NOT financed by RHID],Table3[Partner],'Summary - I'!$A$114,Table3[Full name of researcher],'Summary - I'!H124)</f>
        <v>0</v>
      </c>
      <c r="L124" s="105">
        <f t="shared" si="8"/>
        <v>0</v>
      </c>
    </row>
    <row r="125" spans="1:12" ht="15" thickBot="1" x14ac:dyDescent="0.4">
      <c r="G125" s="107">
        <f>_xlfn.XLOOKUP(H125,Table3[Full name of researcher],Table3[Staff Profile],"No staff profile found")</f>
        <v>0</v>
      </c>
      <c r="H125" s="93"/>
      <c r="I125" s="124">
        <f>_xlfn.XLOOKUP(H125,Table3[Full name of researcher],Table3[Full time monthly cost],"No staff costs found")</f>
        <v>0</v>
      </c>
      <c r="J125" s="108">
        <f>SUMIFS(Table3[PM financed by RHID],Table3[Partner],'Summary - I'!$A$114,Table3[Full name of researcher],H125)</f>
        <v>0</v>
      </c>
      <c r="K125" s="108">
        <f>SUMIFS(Table3[PM NOT financed by RHID],Table3[Partner],'Summary - I'!$A$114,Table3[Full name of researcher],'Summary - I'!H125)</f>
        <v>0</v>
      </c>
      <c r="L125" s="106">
        <f t="shared" si="8"/>
        <v>0</v>
      </c>
    </row>
    <row r="126" spans="1:12" ht="15" thickTop="1" x14ac:dyDescent="0.35"/>
    <row r="127" spans="1:12" ht="15" thickBot="1" x14ac:dyDescent="0.4">
      <c r="A127" s="244" t="str">
        <f>'Definition Categories'!$A15</f>
        <v>P10 -</v>
      </c>
      <c r="B127" s="244"/>
      <c r="C127" s="244"/>
      <c r="D127" s="244"/>
      <c r="E127" s="244"/>
      <c r="F127" s="244"/>
      <c r="G127" s="244"/>
      <c r="H127" s="244"/>
      <c r="I127" s="244"/>
      <c r="J127" s="244"/>
      <c r="K127" s="244"/>
      <c r="L127" s="244"/>
    </row>
    <row r="128" spans="1:12" ht="44.5" thickTop="1" thickBot="1" x14ac:dyDescent="0.4">
      <c r="A128"/>
      <c r="B128" s="39" t="s">
        <v>114</v>
      </c>
      <c r="C128" s="40" t="s">
        <v>103</v>
      </c>
      <c r="D128" s="40" t="s">
        <v>105</v>
      </c>
      <c r="E128" s="41" t="s">
        <v>115</v>
      </c>
      <c r="F128" s="90"/>
      <c r="G128" s="39" t="s">
        <v>87</v>
      </c>
      <c r="H128" s="40"/>
      <c r="I128" s="40" t="s">
        <v>117</v>
      </c>
      <c r="J128" s="40" t="s">
        <v>126</v>
      </c>
      <c r="K128" s="40" t="s">
        <v>127</v>
      </c>
      <c r="L128" s="41" t="s">
        <v>118</v>
      </c>
    </row>
    <row r="129" spans="1:12" ht="15" thickTop="1" x14ac:dyDescent="0.35">
      <c r="A129" s="70" t="s">
        <v>63</v>
      </c>
      <c r="B129" s="127">
        <f>Overview!M$18</f>
        <v>0</v>
      </c>
      <c r="C129" s="82">
        <f>Overview!M$20</f>
        <v>0</v>
      </c>
      <c r="D129" s="82">
        <f>Overview!M$22</f>
        <v>0</v>
      </c>
      <c r="E129" s="83"/>
      <c r="G129" s="92" t="str">
        <f>_xlfn.XLOOKUP(H129,Table3[Full name of researcher],Table3[Staff Profile],"No staff profile found")</f>
        <v>No staff profile found</v>
      </c>
      <c r="H129" s="54" t="str" cm="1">
        <f t="array" ref="H129">_xlfn.UNIQUE(_xlfn._xlws.SORT(_xlfn._xlws.FILTER(Table3[Full name of researcher],(Table3[Cost Category]="Staff")*(Table3[Partner]=$A$127),"No Staff costs"),1,-1))</f>
        <v>No Staff costs</v>
      </c>
      <c r="I129" s="49" t="str">
        <f>_xlfn.XLOOKUP(H129,Table3[Full name of researcher],Table3[Full time monthly cost],"No staff costs found")</f>
        <v>No staff costs found</v>
      </c>
      <c r="J129" s="91">
        <f>SUMIFS(Table3[PM financed by RHID],Table3[Partner],'Summary - I'!$A$127,Table3[Full name of researcher],H129)</f>
        <v>0</v>
      </c>
      <c r="K129" s="91">
        <f>SUMIFS(Table3[PM NOT financed by RHID],Table3[Partner],'Summary - I'!$A$127,Table3[Full name of researcher],'Summary - I'!H129)</f>
        <v>0</v>
      </c>
      <c r="L129" s="105">
        <f t="shared" ref="L129:L138" si="9">J129+K129</f>
        <v>0</v>
      </c>
    </row>
    <row r="130" spans="1:12" x14ac:dyDescent="0.35">
      <c r="A130" s="68" t="s">
        <v>109</v>
      </c>
      <c r="B130" s="128">
        <f>Overview!M$36</f>
        <v>0</v>
      </c>
      <c r="C130" s="79">
        <f>Overview!M$37</f>
        <v>0</v>
      </c>
      <c r="D130" s="79">
        <f>Overview!M$38</f>
        <v>0</v>
      </c>
      <c r="E130" s="80"/>
      <c r="G130" s="92">
        <f>_xlfn.XLOOKUP(H130,Table3[Full name of researcher],Table3[Staff Profile],"No staff profile found")</f>
        <v>0</v>
      </c>
      <c r="H130" s="52"/>
      <c r="I130" s="49">
        <f>_xlfn.XLOOKUP(H130,Table3[Full name of researcher],Table3[Full time monthly cost],"No staff costs found")</f>
        <v>0</v>
      </c>
      <c r="J130" s="91">
        <f>SUMIFS(Table3[PM financed by RHID],Table3[Partner],'Summary - I'!$A$127,Table3[Full name of researcher],H130)</f>
        <v>0</v>
      </c>
      <c r="K130" s="91">
        <f>SUMIFS(Table3[PM NOT financed by RHID],Table3[Partner],'Summary - I'!$A$127,Table3[Full name of researcher],'Summary - I'!H130)</f>
        <v>0</v>
      </c>
      <c r="L130" s="105">
        <f t="shared" si="9"/>
        <v>0</v>
      </c>
    </row>
    <row r="131" spans="1:12" x14ac:dyDescent="0.35">
      <c r="A131" s="68" t="s">
        <v>119</v>
      </c>
      <c r="B131" s="128">
        <f>Overview!M$51</f>
        <v>0</v>
      </c>
      <c r="C131" s="79">
        <f>Overview!M$53</f>
        <v>0</v>
      </c>
      <c r="D131" s="79">
        <f>Overview!M$55</f>
        <v>0</v>
      </c>
      <c r="E131" s="80"/>
      <c r="G131" s="92">
        <f>_xlfn.XLOOKUP(H131,Table3[Full name of researcher],Table3[Staff Profile],"No staff profile found")</f>
        <v>0</v>
      </c>
      <c r="H131" s="52"/>
      <c r="I131" s="49">
        <f>_xlfn.XLOOKUP(H131,Table3[Full name of researcher],Table3[Full time monthly cost],"No staff costs found")</f>
        <v>0</v>
      </c>
      <c r="J131" s="91">
        <f>SUMIFS(Table3[PM financed by RHID],Table3[Partner],'Summary - I'!$A$127,Table3[Full name of researcher],H131)</f>
        <v>0</v>
      </c>
      <c r="K131" s="91">
        <f>SUMIFS(Table3[PM NOT financed by RHID],Table3[Partner],'Summary - I'!$A$127,Table3[Full name of researcher],'Summary - I'!H131)</f>
        <v>0</v>
      </c>
      <c r="L131" s="105">
        <f t="shared" si="9"/>
        <v>0</v>
      </c>
    </row>
    <row r="132" spans="1:12" x14ac:dyDescent="0.35">
      <c r="A132" s="68" t="s">
        <v>110</v>
      </c>
      <c r="B132" s="128">
        <f>Overview!M$69</f>
        <v>0</v>
      </c>
      <c r="C132" s="79">
        <f>Overview!M$70</f>
        <v>0</v>
      </c>
      <c r="D132" s="79">
        <f>Overview!M$71</f>
        <v>0</v>
      </c>
      <c r="E132" s="80"/>
      <c r="G132" s="92">
        <f>_xlfn.XLOOKUP(H132,Table3[Full name of researcher],Table3[Staff Profile],"No staff profile found")</f>
        <v>0</v>
      </c>
      <c r="H132" s="52"/>
      <c r="I132" s="49">
        <f>_xlfn.XLOOKUP(H132,Table3[Full name of researcher],Table3[Full time monthly cost],"No staff costs found")</f>
        <v>0</v>
      </c>
      <c r="J132" s="91">
        <f>SUMIFS(Table3[PM financed by RHID],Table3[Partner],'Summary - I'!$A$127,Table3[Full name of researcher],H132)</f>
        <v>0</v>
      </c>
      <c r="K132" s="91">
        <f>SUMIFS(Table3[PM NOT financed by RHID],Table3[Partner],'Summary - I'!$A$127,Table3[Full name of researcher],'Summary - I'!H132)</f>
        <v>0</v>
      </c>
      <c r="L132" s="105">
        <f t="shared" si="9"/>
        <v>0</v>
      </c>
    </row>
    <row r="133" spans="1:12" x14ac:dyDescent="0.35">
      <c r="A133" s="68" t="s">
        <v>72</v>
      </c>
      <c r="B133" s="128">
        <f>Overview!M$84</f>
        <v>0</v>
      </c>
      <c r="C133" s="79">
        <f>Overview!M$86</f>
        <v>0</v>
      </c>
      <c r="D133" s="79">
        <f>Overview!M$88</f>
        <v>0</v>
      </c>
      <c r="E133" s="80"/>
      <c r="G133" s="92">
        <f>_xlfn.XLOOKUP(H133,Table3[Full name of researcher],Table3[Staff Profile],"No staff profile found")</f>
        <v>0</v>
      </c>
      <c r="H133" s="52"/>
      <c r="I133" s="49">
        <f>_xlfn.XLOOKUP(H133,Table3[Full name of researcher],Table3[Full time monthly cost],"No staff costs found")</f>
        <v>0</v>
      </c>
      <c r="J133" s="91">
        <f>SUMIFS(Table3[PM financed by RHID],Table3[Partner],'Summary - I'!$A$127,Table3[Full name of researcher],H133)</f>
        <v>0</v>
      </c>
      <c r="K133" s="91">
        <f>SUMIFS(Table3[PM NOT financed by RHID],Table3[Partner],'Summary - I'!$A$127,Table3[Full name of researcher],'Summary - I'!H133)</f>
        <v>0</v>
      </c>
      <c r="L133" s="105">
        <f t="shared" si="9"/>
        <v>0</v>
      </c>
    </row>
    <row r="134" spans="1:12" x14ac:dyDescent="0.35">
      <c r="A134" s="68" t="s">
        <v>76</v>
      </c>
      <c r="B134" s="128">
        <f>Overview!M$102</f>
        <v>0</v>
      </c>
      <c r="C134" s="79">
        <f>Overview!M$104</f>
        <v>0</v>
      </c>
      <c r="D134" s="79">
        <f>Overview!M$106</f>
        <v>0</v>
      </c>
      <c r="E134" s="80"/>
      <c r="G134" s="92">
        <f>_xlfn.XLOOKUP(H134,Table3[Full name of researcher],Table3[Staff Profile],"No staff profile found")</f>
        <v>0</v>
      </c>
      <c r="H134" s="52"/>
      <c r="I134" s="49">
        <f>_xlfn.XLOOKUP(H134,Table3[Full name of researcher],Table3[Full time monthly cost],"No staff costs found")</f>
        <v>0</v>
      </c>
      <c r="J134" s="91">
        <f>SUMIFS(Table3[PM financed by RHID],Table3[Partner],'Summary - I'!$A$127,Table3[Full name of researcher],H134)</f>
        <v>0</v>
      </c>
      <c r="K134" s="91">
        <f>SUMIFS(Table3[PM NOT financed by RHID],Table3[Partner],'Summary - I'!$A$127,Table3[Full name of researcher],'Summary - I'!H134)</f>
        <v>0</v>
      </c>
      <c r="L134" s="105">
        <f t="shared" si="9"/>
        <v>0</v>
      </c>
    </row>
    <row r="135" spans="1:12" ht="15" thickBot="1" x14ac:dyDescent="0.4">
      <c r="A135" s="69" t="s">
        <v>105</v>
      </c>
      <c r="B135" s="129">
        <f>Overview!M$121</f>
        <v>0</v>
      </c>
      <c r="C135" s="71">
        <f>Overview!M$122</f>
        <v>0</v>
      </c>
      <c r="D135" s="71">
        <f>Overview!M$123</f>
        <v>0</v>
      </c>
      <c r="E135" s="76"/>
      <c r="G135" s="92">
        <f>_xlfn.XLOOKUP(H135,Table3[Full name of researcher],Table3[Staff Profile],"No staff profile found")</f>
        <v>0</v>
      </c>
      <c r="H135" s="52"/>
      <c r="I135" s="49">
        <f>_xlfn.XLOOKUP(H135,Table3[Full name of researcher],Table3[Full time monthly cost],"No staff costs found")</f>
        <v>0</v>
      </c>
      <c r="J135" s="91">
        <f>SUMIFS(Table3[PM financed by RHID],Table3[Partner],'Summary - I'!$A$127,Table3[Full name of researcher],H135)</f>
        <v>0</v>
      </c>
      <c r="K135" s="91">
        <f>SUMIFS(Table3[PM NOT financed by RHID],Table3[Partner],'Summary - I'!$A$127,Table3[Full name of researcher],'Summary - I'!H135)</f>
        <v>0</v>
      </c>
      <c r="L135" s="105">
        <f t="shared" si="9"/>
        <v>0</v>
      </c>
    </row>
    <row r="136" spans="1:12" ht="15" thickTop="1" x14ac:dyDescent="0.35">
      <c r="G136" s="92">
        <f>_xlfn.XLOOKUP(H136,Table3[Full name of researcher],Table3[Staff Profile],"No staff profile found")</f>
        <v>0</v>
      </c>
      <c r="H136" s="52"/>
      <c r="I136" s="49">
        <f>_xlfn.XLOOKUP(H136,Table3[Full name of researcher],Table3[Full time monthly cost],"No staff costs found")</f>
        <v>0</v>
      </c>
      <c r="J136" s="91">
        <f>SUMIFS(Table3[PM financed by RHID],Table3[Partner],'Summary - I'!$A$127,Table3[Full name of researcher],H136)</f>
        <v>0</v>
      </c>
      <c r="K136" s="91">
        <f>SUMIFS(Table3[PM NOT financed by RHID],Table3[Partner],'Summary - I'!$A$127,Table3[Full name of researcher],'Summary - I'!H136)</f>
        <v>0</v>
      </c>
      <c r="L136" s="105">
        <f t="shared" si="9"/>
        <v>0</v>
      </c>
    </row>
    <row r="137" spans="1:12" x14ac:dyDescent="0.35">
      <c r="G137" s="92">
        <f>_xlfn.XLOOKUP(H137,Table3[Full name of researcher],Table3[Staff Profile],"No staff profile found")</f>
        <v>0</v>
      </c>
      <c r="H137" s="52"/>
      <c r="I137" s="49">
        <f>_xlfn.XLOOKUP(H137,Table3[Full name of researcher],Table3[Full time monthly cost],"No staff costs found")</f>
        <v>0</v>
      </c>
      <c r="J137" s="91">
        <f>SUMIFS(Table3[PM financed by RHID],Table3[Partner],'Summary - I'!$A$127,Table3[Full name of researcher],H137)</f>
        <v>0</v>
      </c>
      <c r="K137" s="91">
        <f>SUMIFS(Table3[PM NOT financed by RHID],Table3[Partner],'Summary - I'!$A$127,Table3[Full name of researcher],'Summary - I'!H137)</f>
        <v>0</v>
      </c>
      <c r="L137" s="105">
        <f t="shared" si="9"/>
        <v>0</v>
      </c>
    </row>
    <row r="138" spans="1:12" ht="15" thickBot="1" x14ac:dyDescent="0.4">
      <c r="G138" s="107">
        <f>_xlfn.XLOOKUP(H138,Table3[Full name of researcher],Table3[Staff Profile],"No staff profile found")</f>
        <v>0</v>
      </c>
      <c r="H138" s="93"/>
      <c r="I138" s="124">
        <f>_xlfn.XLOOKUP(H138,Table3[Full name of researcher],Table3[Full time monthly cost],"No staff costs found")</f>
        <v>0</v>
      </c>
      <c r="J138" s="108">
        <f>SUMIFS(Table3[PM financed by RHID],Table3[Partner],'Summary - I'!$A$127,Table3[Full name of researcher],H138)</f>
        <v>0</v>
      </c>
      <c r="K138" s="108">
        <f>SUMIFS(Table3[PM NOT financed by RHID],Table3[Partner],'Summary - I'!$A$127,Table3[Full name of researcher],'Summary - I'!H138)</f>
        <v>0</v>
      </c>
      <c r="L138" s="106">
        <f t="shared" si="9"/>
        <v>0</v>
      </c>
    </row>
    <row r="139" spans="1:12" ht="15" thickTop="1" x14ac:dyDescent="0.35"/>
    <row r="140" spans="1:12" ht="15" thickBot="1" x14ac:dyDescent="0.4">
      <c r="A140" s="244" t="s">
        <v>99</v>
      </c>
      <c r="B140" s="244"/>
      <c r="C140" s="244"/>
      <c r="D140" s="244"/>
      <c r="E140" s="244"/>
      <c r="F140" s="109"/>
      <c r="G140" s="109"/>
      <c r="H140" s="109"/>
      <c r="I140" s="109"/>
      <c r="J140" s="109"/>
    </row>
    <row r="141" spans="1:12" ht="30" thickTop="1" thickBot="1" x14ac:dyDescent="0.4">
      <c r="A141"/>
      <c r="B141" s="39" t="s">
        <v>114</v>
      </c>
      <c r="C141" s="40" t="s">
        <v>103</v>
      </c>
      <c r="D141" s="40" t="s">
        <v>105</v>
      </c>
      <c r="E141" s="41" t="s">
        <v>115</v>
      </c>
    </row>
    <row r="142" spans="1:12" ht="15" thickTop="1" x14ac:dyDescent="0.35">
      <c r="A142" s="70" t="s">
        <v>63</v>
      </c>
      <c r="B142" s="130">
        <f>Overview!N$18</f>
        <v>0</v>
      </c>
      <c r="C142" s="49">
        <f>Overview!N$20</f>
        <v>0</v>
      </c>
      <c r="D142" s="49">
        <f>Overview!N$22</f>
        <v>0</v>
      </c>
      <c r="E142" s="50"/>
    </row>
    <row r="143" spans="1:12" x14ac:dyDescent="0.35">
      <c r="A143" s="68" t="s">
        <v>109</v>
      </c>
      <c r="B143" s="131">
        <f>Overview!N36</f>
        <v>0</v>
      </c>
      <c r="C143" s="47">
        <f>Overview!N37</f>
        <v>0</v>
      </c>
      <c r="D143" s="47">
        <f>Overview!N38</f>
        <v>0</v>
      </c>
      <c r="E143" s="48"/>
    </row>
    <row r="144" spans="1:12" x14ac:dyDescent="0.35">
      <c r="A144" s="68" t="s">
        <v>119</v>
      </c>
      <c r="B144" s="131">
        <f>Overview!N51</f>
        <v>0</v>
      </c>
      <c r="C144" s="47">
        <f>Overview!N53</f>
        <v>0</v>
      </c>
      <c r="D144" s="47">
        <f>Overview!N55</f>
        <v>0</v>
      </c>
      <c r="E144" s="48"/>
    </row>
    <row r="145" spans="1:5" x14ac:dyDescent="0.35">
      <c r="A145" s="68" t="s">
        <v>110</v>
      </c>
      <c r="B145" s="131">
        <f>Overview!N69</f>
        <v>0</v>
      </c>
      <c r="C145" s="47">
        <f>Overview!N70</f>
        <v>0</v>
      </c>
      <c r="D145" s="47">
        <f>Overview!N71</f>
        <v>0</v>
      </c>
      <c r="E145" s="48"/>
    </row>
    <row r="146" spans="1:5" x14ac:dyDescent="0.35">
      <c r="A146" s="68" t="s">
        <v>72</v>
      </c>
      <c r="B146" s="131">
        <f>Overview!N84</f>
        <v>0</v>
      </c>
      <c r="C146" s="47">
        <f>Overview!N86</f>
        <v>0</v>
      </c>
      <c r="D146" s="47">
        <f>Overview!N88</f>
        <v>0</v>
      </c>
      <c r="E146" s="48"/>
    </row>
    <row r="147" spans="1:5" x14ac:dyDescent="0.35">
      <c r="A147" s="68" t="s">
        <v>76</v>
      </c>
      <c r="B147" s="131">
        <f>Overview!N102</f>
        <v>0</v>
      </c>
      <c r="C147" s="47">
        <f>Overview!N104</f>
        <v>0</v>
      </c>
      <c r="D147" s="47">
        <f>Overview!N106</f>
        <v>0</v>
      </c>
      <c r="E147" s="48"/>
    </row>
    <row r="148" spans="1:5" ht="15" thickBot="1" x14ac:dyDescent="0.4">
      <c r="A148" s="69" t="s">
        <v>105</v>
      </c>
      <c r="B148" s="132">
        <f>Overview!N121</f>
        <v>0</v>
      </c>
      <c r="C148" s="125">
        <f>Overview!N122</f>
        <v>0</v>
      </c>
      <c r="D148" s="125">
        <f>Overview!N123</f>
        <v>0</v>
      </c>
      <c r="E148" s="133"/>
    </row>
    <row r="149" spans="1:5" ht="15" thickTop="1" x14ac:dyDescent="0.35"/>
  </sheetData>
  <sheetProtection algorithmName="SHA-512" hashValue="2EOjDRw0BKAYcbvy/6QrcpJUsa9OvPK30OWyFr16dFLr6y1amxST10AxxERuryolOSelI9m0Rem8xPpJEhtEOg==" saltValue="AvLjLC43ylcGvaHiOfambQ==" spinCount="100000" sheet="1" objects="1" scenarios="1"/>
  <mergeCells count="12">
    <mergeCell ref="A127:L127"/>
    <mergeCell ref="A140:E140"/>
    <mergeCell ref="A62:L62"/>
    <mergeCell ref="A75:L75"/>
    <mergeCell ref="A88:L88"/>
    <mergeCell ref="A101:L101"/>
    <mergeCell ref="A114:L114"/>
    <mergeCell ref="A10:L10"/>
    <mergeCell ref="A8:L8"/>
    <mergeCell ref="A23:L23"/>
    <mergeCell ref="A36:L36"/>
    <mergeCell ref="A49:L49"/>
  </mergeCells>
  <conditionalFormatting sqref="D12:D18 D25:D31 D38:D44 D51:D57 D64:D70 D77:D83 D90:D96 D103:D109 D116:D122 D129:D135 D142:D148">
    <cfRule type="expression" dxfId="3" priority="11">
      <formula>D12&lt;&gt;(B12+C12)</formula>
    </cfRule>
  </conditionalFormatting>
  <conditionalFormatting sqref="G12:L21 G25:L34 G38:L47 G51:L60 G64:L73 G77:L86 G90:L99 G103:L112 G116:L125 G129:L138">
    <cfRule type="cellIs" dxfId="2" priority="1" operator="equal">
      <formula>0</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41090-AAF6-4741-BC8A-F2BF6D0ACFF0}">
  <dimension ref="A1:BG61"/>
  <sheetViews>
    <sheetView zoomScale="70" zoomScaleNormal="70" workbookViewId="0">
      <selection activeCell="G4" sqref="G4"/>
    </sheetView>
  </sheetViews>
  <sheetFormatPr defaultRowHeight="14.5" x14ac:dyDescent="0.35"/>
  <cols>
    <col min="1" max="1" width="20.6328125" style="3" customWidth="1"/>
    <col min="2" max="2" width="30.6328125" style="4" customWidth="1"/>
    <col min="3" max="3" width="18.6328125" style="4" customWidth="1"/>
    <col min="4" max="5" width="13.6328125" style="101" customWidth="1"/>
    <col min="6" max="6" width="1.6328125" style="3" customWidth="1"/>
    <col min="7" max="7" width="20.6328125" style="3" customWidth="1"/>
    <col min="8" max="8" width="30.6328125" style="4" customWidth="1"/>
    <col min="9" max="9" width="18.6328125" style="4" customWidth="1"/>
    <col min="10" max="11" width="13.6328125" style="101" customWidth="1"/>
    <col min="12" max="12" width="1.6328125" style="3" customWidth="1"/>
    <col min="13" max="13" width="20.6328125" style="3" customWidth="1"/>
    <col min="14" max="14" width="30.6328125" style="4" customWidth="1"/>
    <col min="15" max="15" width="18.6328125" style="4" customWidth="1"/>
    <col min="16" max="17" width="13.6328125" style="101" customWidth="1"/>
    <col min="18" max="18" width="1.6328125" style="3" customWidth="1"/>
    <col min="19" max="19" width="20.6328125" style="3" customWidth="1"/>
    <col min="20" max="20" width="30.6328125" style="4" customWidth="1"/>
    <col min="21" max="21" width="18.6328125" style="4" customWidth="1"/>
    <col min="22" max="23" width="13.6328125" style="101" customWidth="1"/>
    <col min="24" max="24" width="1.6328125" style="3" customWidth="1"/>
    <col min="25" max="25" width="20.6328125" style="3" customWidth="1"/>
    <col min="26" max="26" width="30.6328125" style="4" customWidth="1"/>
    <col min="27" max="27" width="18.6328125" style="4" customWidth="1"/>
    <col min="28" max="29" width="13.6328125" style="101" customWidth="1"/>
    <col min="30" max="30" width="1.6328125" style="3" customWidth="1"/>
    <col min="31" max="31" width="20.6328125" style="3" customWidth="1"/>
    <col min="32" max="32" width="30.6328125" style="4" customWidth="1"/>
    <col min="33" max="33" width="18.6328125" style="4" customWidth="1"/>
    <col min="34" max="35" width="13.6328125" style="101" customWidth="1"/>
    <col min="36" max="36" width="1.6328125" style="3" customWidth="1"/>
    <col min="37" max="37" width="20.6328125" style="3" customWidth="1"/>
    <col min="38" max="38" width="30.6328125" style="4" customWidth="1"/>
    <col min="39" max="39" width="18.6328125" style="4" customWidth="1"/>
    <col min="40" max="41" width="13.6328125" style="101" customWidth="1"/>
    <col min="42" max="42" width="1.6328125" style="3" customWidth="1"/>
    <col min="43" max="43" width="20.6328125" style="3" customWidth="1"/>
    <col min="44" max="44" width="30.6328125" style="4" customWidth="1"/>
    <col min="45" max="45" width="18.6328125" style="4" customWidth="1"/>
    <col min="46" max="47" width="13.6328125" style="101" customWidth="1"/>
    <col min="48" max="48" width="1.6328125" style="3" customWidth="1"/>
    <col min="49" max="49" width="20.6328125" style="3" customWidth="1"/>
    <col min="50" max="50" width="30.6328125" style="4" customWidth="1"/>
    <col min="51" max="51" width="18.6328125" style="4" customWidth="1"/>
    <col min="52" max="53" width="13.6328125" style="101" customWidth="1"/>
    <col min="54" max="54" width="1.6328125" style="3" customWidth="1"/>
    <col min="55" max="55" width="20.6328125" style="3" customWidth="1"/>
    <col min="56" max="56" width="30.6328125" style="4" customWidth="1"/>
    <col min="57" max="57" width="18.6328125" style="4" customWidth="1"/>
    <col min="58" max="59" width="13.6328125" style="101" customWidth="1"/>
    <col min="60" max="16384" width="8.7265625" style="3"/>
  </cols>
  <sheetData>
    <row r="1" spans="1:59" x14ac:dyDescent="0.35">
      <c r="D1" s="3"/>
    </row>
    <row r="2" spans="1:59" x14ac:dyDescent="0.35">
      <c r="D2" s="3"/>
    </row>
    <row r="3" spans="1:59" x14ac:dyDescent="0.35">
      <c r="D3" s="3"/>
    </row>
    <row r="4" spans="1:59" x14ac:dyDescent="0.35">
      <c r="D4" s="3"/>
    </row>
    <row r="5" spans="1:59" x14ac:dyDescent="0.35">
      <c r="D5" s="3"/>
    </row>
    <row r="6" spans="1:59" x14ac:dyDescent="0.35">
      <c r="D6" s="3"/>
    </row>
    <row r="7" spans="1:59" x14ac:dyDescent="0.35">
      <c r="D7" s="3"/>
    </row>
    <row r="8" spans="1:59" ht="34.5" x14ac:dyDescent="0.8">
      <c r="A8" s="192" t="s">
        <v>135</v>
      </c>
      <c r="B8" s="192"/>
      <c r="C8" s="192"/>
      <c r="D8" s="192"/>
      <c r="E8" s="192"/>
      <c r="F8" s="192"/>
      <c r="G8" s="192"/>
      <c r="H8" s="192"/>
      <c r="I8" s="192"/>
      <c r="J8" s="192"/>
      <c r="K8" s="192"/>
      <c r="L8" s="192"/>
      <c r="M8" s="192"/>
      <c r="N8" s="192"/>
      <c r="O8" s="192"/>
      <c r="P8" s="192"/>
      <c r="Q8" s="192"/>
      <c r="R8" s="192"/>
      <c r="S8" s="192"/>
      <c r="T8" s="192"/>
      <c r="U8" s="192"/>
      <c r="V8" s="192"/>
      <c r="W8" s="192"/>
      <c r="X8" s="192"/>
      <c r="Y8" s="192"/>
      <c r="Z8" s="192"/>
      <c r="AA8" s="192"/>
      <c r="AB8" s="192"/>
      <c r="AC8" s="192"/>
      <c r="AD8" s="192"/>
      <c r="AE8" s="192"/>
      <c r="AF8" s="192"/>
      <c r="AG8" s="192"/>
      <c r="AH8" s="192"/>
      <c r="AI8" s="192"/>
      <c r="AJ8" s="192"/>
      <c r="AK8" s="192"/>
      <c r="AL8" s="192"/>
      <c r="AM8" s="192"/>
      <c r="AN8" s="192"/>
      <c r="AO8" s="192"/>
      <c r="AP8" s="192"/>
      <c r="AQ8" s="192"/>
      <c r="AR8" s="192"/>
      <c r="AS8" s="192"/>
      <c r="AT8" s="192"/>
      <c r="AU8" s="192"/>
      <c r="AV8" s="192"/>
      <c r="AW8" s="192"/>
      <c r="AX8" s="192"/>
      <c r="AY8" s="192"/>
      <c r="AZ8" s="192"/>
      <c r="BA8" s="192"/>
      <c r="BB8" s="192"/>
      <c r="BC8" s="192"/>
      <c r="BD8" s="192"/>
      <c r="BE8" s="161"/>
      <c r="BF8" s="135"/>
      <c r="BG8" s="135"/>
    </row>
    <row r="9" spans="1:59" ht="15" thickBot="1" x14ac:dyDescent="0.4">
      <c r="D9" s="3"/>
    </row>
    <row r="10" spans="1:59" ht="15" thickTop="1" x14ac:dyDescent="0.35">
      <c r="A10" s="253" t="str">
        <f>'Definition Categories'!$A6</f>
        <v>P1 -</v>
      </c>
      <c r="B10" s="254"/>
      <c r="C10" s="254"/>
      <c r="D10" s="254"/>
      <c r="E10" s="255"/>
      <c r="G10" s="253" t="str">
        <f>'Definition Categories'!$A7</f>
        <v>P2 -</v>
      </c>
      <c r="H10" s="254"/>
      <c r="I10" s="254"/>
      <c r="J10" s="254"/>
      <c r="K10" s="255"/>
      <c r="M10" s="253" t="str">
        <f>'Definition Categories'!$A8</f>
        <v>P3 -</v>
      </c>
      <c r="N10" s="254"/>
      <c r="O10" s="254"/>
      <c r="P10" s="254"/>
      <c r="Q10" s="255"/>
      <c r="S10" s="253" t="str">
        <f>'Definition Categories'!$A9</f>
        <v>P4 -</v>
      </c>
      <c r="T10" s="254"/>
      <c r="U10" s="254"/>
      <c r="V10" s="254"/>
      <c r="W10" s="255"/>
      <c r="Y10" s="253" t="str">
        <f>'Definition Categories'!$A10</f>
        <v>P5 -</v>
      </c>
      <c r="Z10" s="254"/>
      <c r="AA10" s="254"/>
      <c r="AB10" s="254"/>
      <c r="AC10" s="255"/>
      <c r="AE10" s="253" t="str">
        <f>'Definition Categories'!$A11</f>
        <v>P6 -</v>
      </c>
      <c r="AF10" s="254"/>
      <c r="AG10" s="254"/>
      <c r="AH10" s="254"/>
      <c r="AI10" s="255"/>
      <c r="AK10" s="253" t="str">
        <f>'Definition Categories'!$A12</f>
        <v>P7 -</v>
      </c>
      <c r="AL10" s="254"/>
      <c r="AM10" s="254"/>
      <c r="AN10" s="254"/>
      <c r="AO10" s="255"/>
      <c r="AQ10" s="253" t="str">
        <f>'Definition Categories'!$A13</f>
        <v>P8 -</v>
      </c>
      <c r="AR10" s="254"/>
      <c r="AS10" s="254"/>
      <c r="AT10" s="254"/>
      <c r="AU10" s="255"/>
      <c r="AW10" s="253" t="str">
        <f>'Definition Categories'!$A14</f>
        <v>P9 -</v>
      </c>
      <c r="AX10" s="254"/>
      <c r="AY10" s="254"/>
      <c r="AZ10" s="254"/>
      <c r="BA10" s="255"/>
      <c r="BC10" s="253" t="str">
        <f>'Definition Categories'!$A15</f>
        <v>P10 -</v>
      </c>
      <c r="BD10" s="254"/>
      <c r="BE10" s="254"/>
      <c r="BF10" s="254"/>
      <c r="BG10" s="255"/>
    </row>
    <row r="11" spans="1:59" s="123" customFormat="1" ht="43.5" x14ac:dyDescent="0.35">
      <c r="A11" s="136" t="s">
        <v>133</v>
      </c>
      <c r="B11" s="122" t="s">
        <v>134</v>
      </c>
      <c r="C11" s="122" t="s">
        <v>155</v>
      </c>
      <c r="D11" s="122" t="s">
        <v>137</v>
      </c>
      <c r="E11" s="137" t="s">
        <v>103</v>
      </c>
      <c r="G11" s="136" t="s">
        <v>133</v>
      </c>
      <c r="H11" s="122" t="s">
        <v>134</v>
      </c>
      <c r="I11" s="122" t="s">
        <v>155</v>
      </c>
      <c r="J11" s="134" t="s">
        <v>137</v>
      </c>
      <c r="K11" s="137" t="s">
        <v>103</v>
      </c>
      <c r="M11" s="136" t="s">
        <v>133</v>
      </c>
      <c r="N11" s="122" t="s">
        <v>134</v>
      </c>
      <c r="O11" s="122" t="s">
        <v>155</v>
      </c>
      <c r="P11" s="134" t="s">
        <v>137</v>
      </c>
      <c r="Q11" s="137" t="s">
        <v>103</v>
      </c>
      <c r="S11" s="136" t="s">
        <v>133</v>
      </c>
      <c r="T11" s="122" t="s">
        <v>134</v>
      </c>
      <c r="U11" s="122" t="s">
        <v>155</v>
      </c>
      <c r="V11" s="134" t="s">
        <v>137</v>
      </c>
      <c r="W11" s="137" t="s">
        <v>103</v>
      </c>
      <c r="Y11" s="136" t="s">
        <v>133</v>
      </c>
      <c r="Z11" s="122" t="s">
        <v>134</v>
      </c>
      <c r="AA11" s="122" t="s">
        <v>155</v>
      </c>
      <c r="AB11" s="134" t="s">
        <v>137</v>
      </c>
      <c r="AC11" s="137" t="s">
        <v>103</v>
      </c>
      <c r="AE11" s="136" t="s">
        <v>133</v>
      </c>
      <c r="AF11" s="122" t="s">
        <v>134</v>
      </c>
      <c r="AG11" s="122" t="s">
        <v>155</v>
      </c>
      <c r="AH11" s="134" t="s">
        <v>137</v>
      </c>
      <c r="AI11" s="137" t="s">
        <v>103</v>
      </c>
      <c r="AK11" s="136" t="s">
        <v>133</v>
      </c>
      <c r="AL11" s="122" t="s">
        <v>134</v>
      </c>
      <c r="AM11" s="122" t="s">
        <v>155</v>
      </c>
      <c r="AN11" s="134" t="s">
        <v>137</v>
      </c>
      <c r="AO11" s="137" t="s">
        <v>103</v>
      </c>
      <c r="AQ11" s="136" t="s">
        <v>133</v>
      </c>
      <c r="AR11" s="122" t="s">
        <v>134</v>
      </c>
      <c r="AS11" s="122" t="s">
        <v>155</v>
      </c>
      <c r="AT11" s="134" t="s">
        <v>137</v>
      </c>
      <c r="AU11" s="137" t="s">
        <v>103</v>
      </c>
      <c r="AW11" s="136" t="s">
        <v>133</v>
      </c>
      <c r="AX11" s="122" t="s">
        <v>134</v>
      </c>
      <c r="AY11" s="122" t="s">
        <v>155</v>
      </c>
      <c r="AZ11" s="134" t="s">
        <v>137</v>
      </c>
      <c r="BA11" s="137" t="s">
        <v>103</v>
      </c>
      <c r="BC11" s="136" t="s">
        <v>133</v>
      </c>
      <c r="BD11" s="122" t="s">
        <v>134</v>
      </c>
      <c r="BE11" s="122" t="s">
        <v>155</v>
      </c>
      <c r="BF11" s="134" t="s">
        <v>137</v>
      </c>
      <c r="BG11" s="137" t="s">
        <v>103</v>
      </c>
    </row>
    <row r="12" spans="1:59" ht="116" x14ac:dyDescent="0.35">
      <c r="A12" s="138" t="str">
        <f>_xlfn.XLOOKUP(B12,Table3[Description non-staff cost],Table3[Cost Category],"No non-staff costs")</f>
        <v>No non-staff costs</v>
      </c>
      <c r="B12" s="144" t="str" cm="1">
        <f t="array" ref="B12">_xlfn.UNIQUE(_xlfn._xlws.FILTER(Table3[Description non-staff cost],((Table3[Cost Category]="Specific Operating Cost")*(Table3[Partner]=A10))+((Table3[Cost Category]="Equipment")*(Table3[Partner]=A10))+((Table3[Cost Category]="Subcontracting")*(Table3[Partner]=A10)),"No Non-Staff costs"))</f>
        <v>No Non-Staff costs</v>
      </c>
      <c r="C12" s="144" t="e">
        <f>IF(AND(NOT(ISERROR(MATCH(B12,Table3[Description non-staff cost],0))), INDEX(Table3[Additional description (if applicable)], MATCH(B12,Table3[Description non-staff cost],0))&lt;&gt;""), "additional description see cost input", "")</f>
        <v>#N/A</v>
      </c>
      <c r="D12" s="82">
        <f>SUMIFS(Table3[Non-Staff Cost financed by RHID],Table3[Description non-staff cost],'Summary - II'!B12,Table3[Partner],'Summary - II'!A$10)</f>
        <v>0</v>
      </c>
      <c r="E12" s="83">
        <f>SUMIFS(Table3[Non-Staff Cost NOT financed by RHID],Table3[Description non-staff cost],'Summary - II'!B12,Table3[Partner],'Summary - II'!A$10)</f>
        <v>0</v>
      </c>
      <c r="G12" s="103" t="str">
        <f>_xlfn.XLOOKUP(H12,Table3[Description non-staff cost],Table3[Cost Category],"No non-staff costs")</f>
        <v>No non-staff costs</v>
      </c>
      <c r="H12" s="144" t="str" cm="1">
        <f t="array" ref="H12">_xlfn.UNIQUE(_xlfn._xlws.FILTER(Table3[Description non-staff cost],((Table3[Cost Category]="Specific Operating Cost")*(Table3[Partner]=G10))+((Table3[Cost Category]="Equipment")*(Table3[Partner]=G10))+((Table3[Cost Category]="Subcontracting")*(Table3[Partner]=G10)),"No Non-Staff costs"))</f>
        <v>No Non-Staff costs</v>
      </c>
      <c r="I12" s="144" t="e">
        <f>IF(AND(NOT(ISERROR(MATCH(H12,Table3[Description non-staff cost],0))), INDEX(Table3[Additional description (if applicable)], MATCH(H12,Table3[Description non-staff cost],0))&lt;&gt;""), "additional description see cost input", "")</f>
        <v>#N/A</v>
      </c>
      <c r="J12" s="82">
        <f>SUMIFS(Table3[Non-Staff Cost financed by RHID],Table3[Description non-staff cost],'Summary - II'!H12,Table3[Partner],'Summary - II'!G$10)</f>
        <v>0</v>
      </c>
      <c r="K12" s="83">
        <f>SUMIFS(Table3[Non-Staff Cost NOT financed by RHID],Table3[Description non-staff cost],'Summary - II'!H12,Table3[Partner],'Summary - II'!G$10)</f>
        <v>0</v>
      </c>
      <c r="M12" s="103" t="str">
        <f>_xlfn.XLOOKUP(N12,Table3[Description non-staff cost],Table3[Cost Category],"No non-staff costs")</f>
        <v>No non-staff costs</v>
      </c>
      <c r="N12" s="144" t="str" cm="1">
        <f t="array" ref="N12">_xlfn.UNIQUE(_xlfn._xlws.FILTER(Table3[Description non-staff cost],((Table3[Cost Category]="Specific Operating Cost")*(Table3[Partner]=M10))+((Table3[Cost Category]="Equipment")*(Table3[Partner]=M10))+((Table3[Cost Category]="Subcontracting")*(Table3[Partner]=M10)),"No Non-Staff costs"))</f>
        <v>No Non-Staff costs</v>
      </c>
      <c r="O12" s="144" t="e">
        <f>IF(AND(NOT(ISERROR(MATCH(N12,Table3[Description non-staff cost],0))), INDEX(Table3[Additional description (if applicable)], MATCH(N12,Table3[Description non-staff cost],0))&lt;&gt;""), "additional description see cost input", "")</f>
        <v>#N/A</v>
      </c>
      <c r="P12" s="82">
        <f>SUMIFS(Table3[Non-Staff Cost financed by RHID],Table3[Description non-staff cost],'Summary - II'!N12,Table3[Partner],'Summary - II'!M$10)</f>
        <v>0</v>
      </c>
      <c r="Q12" s="83">
        <f>SUMIFS(Table3[Non-Staff Cost NOT financed by RHID],Table3[Description non-staff cost],'Summary - II'!N12,Table3[Partner],'Summary - II'!M$10)</f>
        <v>0</v>
      </c>
      <c r="S12" s="103" t="str">
        <f>_xlfn.XLOOKUP(T12,Table3[Description non-staff cost],Table3[Cost Category],"No non-staff costs")</f>
        <v>No non-staff costs</v>
      </c>
      <c r="T12" s="144" t="str" cm="1">
        <f t="array" ref="T12">_xlfn.UNIQUE(_xlfn._xlws.FILTER(Table3[Description non-staff cost],((Table3[Cost Category]="Specific Operating Cost")*(Table3[Partner]=S10))+((Table3[Cost Category]="Equipment")*(Table3[Partner]=S10))+((Table3[Cost Category]="Subcontracting")*(Table3[Partner]=S10)),"No Non-Staff costs"))</f>
        <v>No Non-Staff costs</v>
      </c>
      <c r="U12" s="144" t="e">
        <f>IF(AND(NOT(ISERROR(MATCH(T12,Table3[Description non-staff cost],0))), INDEX(Table3[Additional description (if applicable)], MATCH(T12,Table3[Description non-staff cost],0))&lt;&gt;""), "additional description see cost input", "")</f>
        <v>#N/A</v>
      </c>
      <c r="V12" s="82">
        <f>SUMIFS(Table3[Non-Staff Cost financed by RHID],Table3[Description non-staff cost],'Summary - II'!T12,Table3[Partner],'Summary - II'!S$10)</f>
        <v>0</v>
      </c>
      <c r="W12" s="83">
        <f>SUMIFS(Table3[Non-Staff Cost NOT financed by RHID],Table3[Description non-staff cost],'Summary - II'!T12,Table3[Partner],'Summary - II'!S$10)</f>
        <v>0</v>
      </c>
      <c r="Y12" s="103" t="str">
        <f>_xlfn.XLOOKUP(Z12,Table3[Description non-staff cost],Table3[Cost Category],"No non-staff costs")</f>
        <v>No non-staff costs</v>
      </c>
      <c r="Z12" s="144" t="str" cm="1">
        <f t="array" ref="Z12">_xlfn.UNIQUE(_xlfn._xlws.FILTER(Table3[Description non-staff cost],((Table3[Cost Category]="Specific Operating Cost")*(Table3[Partner]=Y10))+((Table3[Cost Category]="Equipment")*(Table3[Partner]=Y10))+((Table3[Cost Category]="Subcontracting")*(Table3[Partner]=Y10)),"No Non-Staff costs"))</f>
        <v>No Non-Staff costs</v>
      </c>
      <c r="AA12" s="144" t="e">
        <f>IF(AND(NOT(ISERROR(MATCH(Z12,Table3[Description non-staff cost],0))), INDEX(Table3[Additional description (if applicable)], MATCH(Z12,Table3[Description non-staff cost],0))&lt;&gt;""), "additional description see cost input", "")</f>
        <v>#N/A</v>
      </c>
      <c r="AB12" s="82">
        <f>SUMIFS(Table3[Non-Staff Cost financed by RHID],Table3[Description non-staff cost],'Summary - II'!Z12,Table3[Partner],'Summary - II'!Y$10)</f>
        <v>0</v>
      </c>
      <c r="AC12" s="83">
        <f>SUMIFS(Table3[Non-Staff Cost NOT financed by RHID],Table3[Description non-staff cost],'Summary - II'!Z12,Table3[Partner],'Summary - II'!Y$10)</f>
        <v>0</v>
      </c>
      <c r="AE12" s="103" t="str">
        <f>_xlfn.XLOOKUP(AF12,Table3[Description non-staff cost],Table3[Cost Category],"No non-staff costs")</f>
        <v>No non-staff costs</v>
      </c>
      <c r="AF12" s="144" t="str" cm="1">
        <f t="array" ref="AF12">_xlfn.UNIQUE(_xlfn._xlws.FILTER(Table3[Description non-staff cost],((Table3[Cost Category]="Specific Operating Cost")*(Table3[Partner]=AE10))+((Table3[Cost Category]="Equipment")*(Table3[Partner]=AE10))+((Table3[Cost Category]="Subcontracting")*(Table3[Partner]=AE10)),"No Non-Staff costs"))</f>
        <v>No Non-Staff costs</v>
      </c>
      <c r="AG12" s="144" t="e">
        <f>IF(AND(NOT(ISERROR(MATCH(AF12,Table3[Description non-staff cost],0))), INDEX(Table3[Additional description (if applicable)], MATCH(AF12,Table3[Description non-staff cost],0))&lt;&gt;""), "additional description see cost input", "")</f>
        <v>#N/A</v>
      </c>
      <c r="AH12" s="82">
        <f>SUMIFS(Table3[Non-Staff Cost financed by RHID],Table3[Description non-staff cost],'Summary - II'!AF12,Table3[Partner],'Summary - II'!AE$10)</f>
        <v>0</v>
      </c>
      <c r="AI12" s="83">
        <f>SUMIFS(Table3[Non-Staff Cost NOT financed by RHID],Table3[Description non-staff cost],'Summary - II'!AF12,Table3[Partner],'Summary - II'!AE$10)</f>
        <v>0</v>
      </c>
      <c r="AK12" s="103" t="str">
        <f>_xlfn.XLOOKUP(AL12,Table3[Description non-staff cost],Table3[Cost Category],"No non-staff costs")</f>
        <v>No non-staff costs</v>
      </c>
      <c r="AL12" s="144" t="str" cm="1">
        <f t="array" ref="AL12">_xlfn.UNIQUE(_xlfn._xlws.FILTER(Table3[Description non-staff cost],((Table3[Cost Category]="Specific Operating Cost")*(Table3[Partner]=AK10))+((Table3[Cost Category]="Equipment")*(Table3[Partner]=AK10))+((Table3[Cost Category]="Subcontracting")*(Table3[Partner]=AK10)),"No Non-Staff costs"))</f>
        <v>No Non-Staff costs</v>
      </c>
      <c r="AM12" s="144" t="e">
        <f>IF(AND(NOT(ISERROR(MATCH(AL12,Table3[Description non-staff cost],0))), INDEX(Table3[Additional description (if applicable)], MATCH(AL12,Table3[Description non-staff cost],0))&lt;&gt;""), "additional description see cost input", "")</f>
        <v>#N/A</v>
      </c>
      <c r="AN12" s="82">
        <f>SUMIFS(Table3[Non-Staff Cost financed by RHID],Table3[Description non-staff cost],'Summary - II'!AL12,Table3[Partner],'Summary - II'!AK$10)</f>
        <v>0</v>
      </c>
      <c r="AO12" s="83">
        <f>SUMIFS(Table3[Non-Staff Cost NOT financed by RHID],Table3[Description non-staff cost],'Summary - II'!AL12,Table3[Partner],'Summary - II'!AK$10)</f>
        <v>0</v>
      </c>
      <c r="AQ12" s="103" t="str">
        <f>_xlfn.XLOOKUP(AR12,Table3[Description non-staff cost],Table3[Cost Category],"No non-staff costs")</f>
        <v>No non-staff costs</v>
      </c>
      <c r="AR12" s="144" t="str" cm="1">
        <f t="array" ref="AR12">_xlfn.UNIQUE(_xlfn._xlws.FILTER(Table3[Description non-staff cost],((Table3[Cost Category]="Specific Operating Cost")*(Table3[Partner]=AQ10))+((Table3[Cost Category]="Equipment")*(Table3[Partner]=AQ10))+((Table3[Cost Category]="Subcontracting")*(Table3[Partner]=AQ10)),"No Non-Staff costs"))</f>
        <v>No Non-Staff costs</v>
      </c>
      <c r="AS12" s="144" t="e">
        <f>IF(AND(NOT(ISERROR(MATCH(AR12,Table3[Description non-staff cost],0))), INDEX(Table3[Additional description (if applicable)], MATCH(AR12,Table3[Description non-staff cost],0))&lt;&gt;""), "additional description see cost input", "")</f>
        <v>#N/A</v>
      </c>
      <c r="AT12" s="82">
        <f>SUMIFS(Table3[Non-Staff Cost financed by RHID],Table3[Description non-staff cost],'Summary - II'!AR12,Table3[Partner],'Summary - II'!AQ$10)</f>
        <v>0</v>
      </c>
      <c r="AU12" s="83">
        <f>SUMIFS(Table3[Non-Staff Cost NOT financed by RHID],Table3[Description non-staff cost],'Summary - II'!AR12,Table3[Partner],'Summary - II'!AQ$10)</f>
        <v>0</v>
      </c>
      <c r="AW12" s="103" t="str">
        <f>_xlfn.XLOOKUP(AX12,Table3[Description non-staff cost],Table3[Cost Category],"No non-staff costs")</f>
        <v>No non-staff costs</v>
      </c>
      <c r="AX12" s="144" t="str" cm="1">
        <f t="array" ref="AX12">_xlfn.UNIQUE(_xlfn._xlws.FILTER(Table3[Description non-staff cost],((Table3[Cost Category]="Specific Operating Cost")*(Table3[Partner]=AW10))+((Table3[Cost Category]="Equipment")*(Table3[Partner]=AW10))+((Table3[Cost Category]="Subcontracting")*(Table3[Partner]=AW10)),"No Non-Staff costs"))</f>
        <v>No Non-Staff costs</v>
      </c>
      <c r="AY12" s="144" t="e">
        <f>IF(AND(NOT(ISERROR(MATCH(AX12,Table3[Description non-staff cost],0))), INDEX(Table3[Additional description (if applicable)], MATCH(AX12,Table3[Description non-staff cost],0))&lt;&gt;""), "additional description see cost input", "")</f>
        <v>#N/A</v>
      </c>
      <c r="AZ12" s="82">
        <f>SUMIFS(Table3[Non-Staff Cost financed by RHID],Table3[Description non-staff cost],'Summary - II'!AX12,Table3[Partner],'Summary - II'!AW$10)</f>
        <v>0</v>
      </c>
      <c r="BA12" s="83">
        <f>SUMIFS(Table3[Non-Staff Cost NOT financed by RHID],Table3[Description non-staff cost],'Summary - II'!AX12,Table3[Partner],'Summary - II'!AW$10)</f>
        <v>0</v>
      </c>
      <c r="BC12" s="103" t="str">
        <f>_xlfn.XLOOKUP(BD12,Table3[Description non-staff cost],Table3[Cost Category],"No non-staff costs")</f>
        <v>No non-staff costs</v>
      </c>
      <c r="BD12" s="144" t="str" cm="1">
        <f t="array" ref="BD12">_xlfn.UNIQUE(_xlfn._xlws.FILTER(Table3[Description non-staff cost],((Table3[Cost Category]="Specific Operating Cost")*(Table3[Partner]=BC10))+((Table3[Cost Category]="Equipment")*(Table3[Partner]=BC10))+((Table3[Cost Category]="Subcontracting")*(Table3[Partner]=BC10)),"No Non-Staff costs"))</f>
        <v>No Non-Staff costs</v>
      </c>
      <c r="BE12" s="144" t="e">
        <f>IF(AND(NOT(ISERROR(MATCH(BD12,Table3[Description non-staff cost],0))), INDEX(Table3[Additional description (if applicable)], MATCH(BD12,Table3[Description non-staff cost],0))&lt;&gt;""), "additional description see cost input", "")</f>
        <v>#N/A</v>
      </c>
      <c r="BF12" s="82">
        <f>SUMIFS(Table3[Non-Staff Cost financed by RHID],Table3[Description non-staff cost],'Summary - II'!BD12,Table3[Partner],'Summary - II'!BC$10)</f>
        <v>0</v>
      </c>
      <c r="BG12" s="83">
        <f>SUMIFS(Table3[Non-Staff Cost NOT financed by RHID],Table3[Description non-staff cost],'Summary - II'!BD12,Table3[Partner],'Summary - II'!BC$10)</f>
        <v>0</v>
      </c>
    </row>
    <row r="13" spans="1:59" x14ac:dyDescent="0.35">
      <c r="A13" s="138" t="str">
        <f>_xlfn.XLOOKUP(B13,Table3[Description non-staff cost],Table3[Cost Category],"No non-staff costs")</f>
        <v>No non-staff costs</v>
      </c>
      <c r="B13" s="145"/>
      <c r="C13" s="145"/>
      <c r="D13" s="79">
        <f>SUMIFS(Table3[Non-Staff Cost financed by RHID],Table3[Description non-staff cost],'Summary - II'!B13,Table3[Partner],'Summary - II'!A$10)</f>
        <v>0</v>
      </c>
      <c r="E13" s="80">
        <f>SUMIFS(Table3[Non-Staff Cost NOT financed by RHID],Table3[Description non-staff cost],'Summary - II'!B13,Table3[Partner],'Summary - II'!A$10)</f>
        <v>0</v>
      </c>
      <c r="G13" s="103">
        <f>_xlfn.XLOOKUP(H13,Table3[Description non-staff cost],Table3[Cost Category],"No non-staff costs")</f>
        <v>0</v>
      </c>
      <c r="H13" s="145"/>
      <c r="I13" s="144"/>
      <c r="J13" s="82">
        <f>SUMIFS(Table3[Non-Staff Cost financed by RHID],Table3[Description non-staff cost],'Summary - II'!H13,Table3[Partner],'Summary - II'!G$10)</f>
        <v>0</v>
      </c>
      <c r="K13" s="83">
        <f>SUMIFS(Table3[Non-Staff Cost NOT financed by RHID],Table3[Description non-staff cost],'Summary - II'!H13,Table3[Partner],'Summary - II'!G$10)</f>
        <v>0</v>
      </c>
      <c r="M13" s="103">
        <f>_xlfn.XLOOKUP(N13,Table3[Description non-staff cost],Table3[Cost Category],"No non-staff costs")</f>
        <v>0</v>
      </c>
      <c r="N13" s="145"/>
      <c r="O13" s="144"/>
      <c r="P13" s="82">
        <f>SUMIFS(Table3[Non-Staff Cost financed by RHID],Table3[Description non-staff cost],'Summary - II'!N13,Table3[Partner],'Summary - II'!M$10)</f>
        <v>0</v>
      </c>
      <c r="Q13" s="83">
        <f>SUMIFS(Table3[Non-Staff Cost NOT financed by RHID],Table3[Description non-staff cost],'Summary - II'!N13,Table3[Partner],'Summary - II'!M$10)</f>
        <v>0</v>
      </c>
      <c r="S13" s="103">
        <f>_xlfn.XLOOKUP(T13,Table3[Description non-staff cost],Table3[Cost Category],"No non-staff costs")</f>
        <v>0</v>
      </c>
      <c r="T13" s="145"/>
      <c r="U13" s="144"/>
      <c r="V13" s="82">
        <f>SUMIFS(Table3[Non-Staff Cost financed by RHID],Table3[Description non-staff cost],'Summary - II'!T13,Table3[Partner],'Summary - II'!S$10)</f>
        <v>0</v>
      </c>
      <c r="W13" s="83">
        <f>SUMIFS(Table3[Non-Staff Cost NOT financed by RHID],Table3[Description non-staff cost],'Summary - II'!T13,Table3[Partner],'Summary - II'!S$10)</f>
        <v>0</v>
      </c>
      <c r="Y13" s="103">
        <f>_xlfn.XLOOKUP(Z13,Table3[Description non-staff cost],Table3[Cost Category],"No non-staff costs")</f>
        <v>0</v>
      </c>
      <c r="Z13" s="145"/>
      <c r="AA13" s="144"/>
      <c r="AB13" s="82">
        <f>SUMIFS(Table3[Non-Staff Cost financed by RHID],Table3[Description non-staff cost],'Summary - II'!Z13,Table3[Partner],'Summary - II'!Y$10)</f>
        <v>0</v>
      </c>
      <c r="AC13" s="83">
        <f>SUMIFS(Table3[Non-Staff Cost NOT financed by RHID],Table3[Description non-staff cost],'Summary - II'!Z13,Table3[Partner],'Summary - II'!Y$10)</f>
        <v>0</v>
      </c>
      <c r="AE13" s="103">
        <f>_xlfn.XLOOKUP(AF13,Table3[Description non-staff cost],Table3[Cost Category],"No non-staff costs")</f>
        <v>0</v>
      </c>
      <c r="AF13" s="145"/>
      <c r="AG13" s="144"/>
      <c r="AH13" s="82">
        <f>SUMIFS(Table3[Non-Staff Cost financed by RHID],Table3[Description non-staff cost],'Summary - II'!AF13,Table3[Partner],'Summary - II'!AE$10)</f>
        <v>0</v>
      </c>
      <c r="AI13" s="83">
        <f>SUMIFS(Table3[Non-Staff Cost NOT financed by RHID],Table3[Description non-staff cost],'Summary - II'!AF13,Table3[Partner],'Summary - II'!AE$10)</f>
        <v>0</v>
      </c>
      <c r="AK13" s="103">
        <f>_xlfn.XLOOKUP(AL13,Table3[Description non-staff cost],Table3[Cost Category],"No non-staff costs")</f>
        <v>0</v>
      </c>
      <c r="AL13" s="145"/>
      <c r="AM13" s="144"/>
      <c r="AN13" s="82">
        <f>SUMIFS(Table3[Non-Staff Cost financed by RHID],Table3[Description non-staff cost],'Summary - II'!AL13,Table3[Partner],'Summary - II'!AK$10)</f>
        <v>0</v>
      </c>
      <c r="AO13" s="83">
        <f>SUMIFS(Table3[Non-Staff Cost NOT financed by RHID],Table3[Description non-staff cost],'Summary - II'!AL13,Table3[Partner],'Summary - II'!AK$10)</f>
        <v>0</v>
      </c>
      <c r="AQ13" s="103">
        <f>_xlfn.XLOOKUP(AR13,Table3[Description non-staff cost],Table3[Cost Category],"No non-staff costs")</f>
        <v>0</v>
      </c>
      <c r="AR13" s="145"/>
      <c r="AS13" s="144"/>
      <c r="AT13" s="82">
        <f>SUMIFS(Table3[Non-Staff Cost financed by RHID],Table3[Description non-staff cost],'Summary - II'!AR13,Table3[Partner],'Summary - II'!AQ$10)</f>
        <v>0</v>
      </c>
      <c r="AU13" s="83">
        <f>SUMIFS(Table3[Non-Staff Cost NOT financed by RHID],Table3[Description non-staff cost],'Summary - II'!AR13,Table3[Partner],'Summary - II'!AQ$10)</f>
        <v>0</v>
      </c>
      <c r="AW13" s="103">
        <f>_xlfn.XLOOKUP(AX13,Table3[Description non-staff cost],Table3[Cost Category],"No non-staff costs")</f>
        <v>0</v>
      </c>
      <c r="AX13" s="145"/>
      <c r="AY13" s="144"/>
      <c r="AZ13" s="82">
        <f>SUMIFS(Table3[Non-Staff Cost financed by RHID],Table3[Description non-staff cost],'Summary - II'!AX13,Table3[Partner],'Summary - II'!AW$10)</f>
        <v>0</v>
      </c>
      <c r="BA13" s="83">
        <f>SUMIFS(Table3[Non-Staff Cost NOT financed by RHID],Table3[Description non-staff cost],'Summary - II'!AX13,Table3[Partner],'Summary - II'!AW$10)</f>
        <v>0</v>
      </c>
      <c r="BC13" s="103">
        <f>_xlfn.XLOOKUP(BD13,Table3[Description non-staff cost],Table3[Cost Category],"No non-staff costs")</f>
        <v>0</v>
      </c>
      <c r="BD13" s="145"/>
      <c r="BE13" s="144"/>
      <c r="BF13" s="82">
        <f>SUMIFS(Table3[Non-Staff Cost financed by RHID],Table3[Description non-staff cost],'Summary - II'!BD13,Table3[Partner],'Summary - II'!BC$10)</f>
        <v>0</v>
      </c>
      <c r="BG13" s="83">
        <f>SUMIFS(Table3[Non-Staff Cost NOT financed by RHID],Table3[Description non-staff cost],'Summary - II'!BD13,Table3[Partner],'Summary - II'!BC$10)</f>
        <v>0</v>
      </c>
    </row>
    <row r="14" spans="1:59" x14ac:dyDescent="0.35">
      <c r="A14" s="138">
        <f>_xlfn.XLOOKUP(B14,Table3[Description non-staff cost],Table3[Cost Category],"No non-staff costs")</f>
        <v>0</v>
      </c>
      <c r="B14" s="145"/>
      <c r="C14" s="145"/>
      <c r="D14" s="79">
        <f>SUMIFS(Table3[Non-Staff Cost financed by RHID],Table3[Description non-staff cost],'Summary - II'!B14,Table3[Partner],'Summary - II'!A$10)</f>
        <v>0</v>
      </c>
      <c r="E14" s="80">
        <f>SUMIFS(Table3[Non-Staff Cost NOT financed by RHID],Table3[Description non-staff cost],'Summary - II'!B14,Table3[Partner],'Summary - II'!A$10)</f>
        <v>0</v>
      </c>
      <c r="G14" s="103">
        <f>_xlfn.XLOOKUP(H14,Table3[Description non-staff cost],Table3[Cost Category],"No non-staff costs")</f>
        <v>0</v>
      </c>
      <c r="H14" s="145"/>
      <c r="I14" s="144"/>
      <c r="J14" s="82">
        <f>SUMIFS(Table3[Non-Staff Cost financed by RHID],Table3[Description non-staff cost],'Summary - II'!H14,Table3[Partner],'Summary - II'!G$10)</f>
        <v>0</v>
      </c>
      <c r="K14" s="83">
        <f>SUMIFS(Table3[Non-Staff Cost NOT financed by RHID],Table3[Description non-staff cost],'Summary - II'!H14,Table3[Partner],'Summary - II'!G$10)</f>
        <v>0</v>
      </c>
      <c r="M14" s="103">
        <f>_xlfn.XLOOKUP(N14,Table3[Description non-staff cost],Table3[Cost Category],"No non-staff costs")</f>
        <v>0</v>
      </c>
      <c r="N14" s="145"/>
      <c r="O14" s="144"/>
      <c r="P14" s="82">
        <f>SUMIFS(Table3[Non-Staff Cost financed by RHID],Table3[Description non-staff cost],'Summary - II'!N14,Table3[Partner],'Summary - II'!M$10)</f>
        <v>0</v>
      </c>
      <c r="Q14" s="83">
        <f>SUMIFS(Table3[Non-Staff Cost NOT financed by RHID],Table3[Description non-staff cost],'Summary - II'!N14,Table3[Partner],'Summary - II'!M$10)</f>
        <v>0</v>
      </c>
      <c r="S14" s="103">
        <f>_xlfn.XLOOKUP(T14,Table3[Description non-staff cost],Table3[Cost Category],"No non-staff costs")</f>
        <v>0</v>
      </c>
      <c r="T14" s="145"/>
      <c r="U14" s="144"/>
      <c r="V14" s="82">
        <f>SUMIFS(Table3[Non-Staff Cost financed by RHID],Table3[Description non-staff cost],'Summary - II'!T14,Table3[Partner],'Summary - II'!S$10)</f>
        <v>0</v>
      </c>
      <c r="W14" s="83">
        <f>SUMIFS(Table3[Non-Staff Cost NOT financed by RHID],Table3[Description non-staff cost],'Summary - II'!T14,Table3[Partner],'Summary - II'!S$10)</f>
        <v>0</v>
      </c>
      <c r="Y14" s="103">
        <f>_xlfn.XLOOKUP(Z14,Table3[Description non-staff cost],Table3[Cost Category],"No non-staff costs")</f>
        <v>0</v>
      </c>
      <c r="Z14" s="145"/>
      <c r="AA14" s="144"/>
      <c r="AB14" s="82">
        <f>SUMIFS(Table3[Non-Staff Cost financed by RHID],Table3[Description non-staff cost],'Summary - II'!Z14,Table3[Partner],'Summary - II'!Y$10)</f>
        <v>0</v>
      </c>
      <c r="AC14" s="83">
        <f>SUMIFS(Table3[Non-Staff Cost NOT financed by RHID],Table3[Description non-staff cost],'Summary - II'!Z14,Table3[Partner],'Summary - II'!Y$10)</f>
        <v>0</v>
      </c>
      <c r="AE14" s="103">
        <f>_xlfn.XLOOKUP(AF14,Table3[Description non-staff cost],Table3[Cost Category],"No non-staff costs")</f>
        <v>0</v>
      </c>
      <c r="AF14" s="145"/>
      <c r="AG14" s="144"/>
      <c r="AH14" s="82">
        <f>SUMIFS(Table3[Non-Staff Cost financed by RHID],Table3[Description non-staff cost],'Summary - II'!AF14,Table3[Partner],'Summary - II'!AE$10)</f>
        <v>0</v>
      </c>
      <c r="AI14" s="83">
        <f>SUMIFS(Table3[Non-Staff Cost NOT financed by RHID],Table3[Description non-staff cost],'Summary - II'!AF14,Table3[Partner],'Summary - II'!AE$10)</f>
        <v>0</v>
      </c>
      <c r="AK14" s="103">
        <f>_xlfn.XLOOKUP(AL14,Table3[Description non-staff cost],Table3[Cost Category],"No non-staff costs")</f>
        <v>0</v>
      </c>
      <c r="AL14" s="145"/>
      <c r="AM14" s="144"/>
      <c r="AN14" s="82">
        <f>SUMIFS(Table3[Non-Staff Cost financed by RHID],Table3[Description non-staff cost],'Summary - II'!AL14,Table3[Partner],'Summary - II'!AK$10)</f>
        <v>0</v>
      </c>
      <c r="AO14" s="83">
        <f>SUMIFS(Table3[Non-Staff Cost NOT financed by RHID],Table3[Description non-staff cost],'Summary - II'!AL14,Table3[Partner],'Summary - II'!AK$10)</f>
        <v>0</v>
      </c>
      <c r="AQ14" s="103">
        <f>_xlfn.XLOOKUP(AR14,Table3[Description non-staff cost],Table3[Cost Category],"No non-staff costs")</f>
        <v>0</v>
      </c>
      <c r="AR14" s="145"/>
      <c r="AS14" s="144"/>
      <c r="AT14" s="82">
        <f>SUMIFS(Table3[Non-Staff Cost financed by RHID],Table3[Description non-staff cost],'Summary - II'!AR14,Table3[Partner],'Summary - II'!AQ$10)</f>
        <v>0</v>
      </c>
      <c r="AU14" s="83">
        <f>SUMIFS(Table3[Non-Staff Cost NOT financed by RHID],Table3[Description non-staff cost],'Summary - II'!AR14,Table3[Partner],'Summary - II'!AQ$10)</f>
        <v>0</v>
      </c>
      <c r="AW14" s="103">
        <f>_xlfn.XLOOKUP(AX14,Table3[Description non-staff cost],Table3[Cost Category],"No non-staff costs")</f>
        <v>0</v>
      </c>
      <c r="AX14" s="145"/>
      <c r="AY14" s="144"/>
      <c r="AZ14" s="82">
        <f>SUMIFS(Table3[Non-Staff Cost financed by RHID],Table3[Description non-staff cost],'Summary - II'!AX14,Table3[Partner],'Summary - II'!AW$10)</f>
        <v>0</v>
      </c>
      <c r="BA14" s="83">
        <f>SUMIFS(Table3[Non-Staff Cost NOT financed by RHID],Table3[Description non-staff cost],'Summary - II'!AX14,Table3[Partner],'Summary - II'!AW$10)</f>
        <v>0</v>
      </c>
      <c r="BC14" s="103">
        <f>_xlfn.XLOOKUP(BD14,Table3[Description non-staff cost],Table3[Cost Category],"No non-staff costs")</f>
        <v>0</v>
      </c>
      <c r="BD14" s="145"/>
      <c r="BE14" s="144"/>
      <c r="BF14" s="82">
        <f>SUMIFS(Table3[Non-Staff Cost financed by RHID],Table3[Description non-staff cost],'Summary - II'!BD14,Table3[Partner],'Summary - II'!BC$10)</f>
        <v>0</v>
      </c>
      <c r="BG14" s="83">
        <f>SUMIFS(Table3[Non-Staff Cost NOT financed by RHID],Table3[Description non-staff cost],'Summary - II'!BD14,Table3[Partner],'Summary - II'!BC$10)</f>
        <v>0</v>
      </c>
    </row>
    <row r="15" spans="1:59" x14ac:dyDescent="0.35">
      <c r="A15" s="138" t="str">
        <f>_xlfn.XLOOKUP(B15,Table3[Description non-staff cost],Table3[Cost Category],"No non-staff costs")</f>
        <v>No non-staff costs</v>
      </c>
      <c r="B15" s="145"/>
      <c r="C15" s="145"/>
      <c r="D15" s="79">
        <f>SUMIFS(Table3[Non-Staff Cost financed by RHID],Table3[Description non-staff cost],'Summary - II'!B15,Table3[Partner],'Summary - II'!A$10)</f>
        <v>0</v>
      </c>
      <c r="E15" s="80">
        <f>SUMIFS(Table3[Non-Staff Cost NOT financed by RHID],Table3[Description non-staff cost],'Summary - II'!B15,Table3[Partner],'Summary - II'!A$10)</f>
        <v>0</v>
      </c>
      <c r="G15" s="103" t="str">
        <f>_xlfn.XLOOKUP(H15,Table3[Description non-staff cost],Table3[Cost Category],"No non-staff costs")</f>
        <v>No non-staff costs</v>
      </c>
      <c r="H15" s="145"/>
      <c r="I15" s="144"/>
      <c r="J15" s="82">
        <f>SUMIFS(Table3[Non-Staff Cost financed by RHID],Table3[Description non-staff cost],'Summary - II'!H15,Table3[Partner],'Summary - II'!G$10)</f>
        <v>0</v>
      </c>
      <c r="K15" s="83">
        <f>SUMIFS(Table3[Non-Staff Cost NOT financed by RHID],Table3[Description non-staff cost],'Summary - II'!H15,Table3[Partner],'Summary - II'!G$10)</f>
        <v>0</v>
      </c>
      <c r="M15" s="103">
        <f>_xlfn.XLOOKUP(N15,Table3[Description non-staff cost],Table3[Cost Category],"No non-staff costs")</f>
        <v>0</v>
      </c>
      <c r="N15" s="145"/>
      <c r="O15" s="144"/>
      <c r="P15" s="82">
        <f>SUMIFS(Table3[Non-Staff Cost financed by RHID],Table3[Description non-staff cost],'Summary - II'!N15,Table3[Partner],'Summary - II'!M$10)</f>
        <v>0</v>
      </c>
      <c r="Q15" s="83">
        <f>SUMIFS(Table3[Non-Staff Cost NOT financed by RHID],Table3[Description non-staff cost],'Summary - II'!N15,Table3[Partner],'Summary - II'!M$10)</f>
        <v>0</v>
      </c>
      <c r="S15" s="103">
        <f>_xlfn.XLOOKUP(T15,Table3[Description non-staff cost],Table3[Cost Category],"No non-staff costs")</f>
        <v>0</v>
      </c>
      <c r="T15" s="145"/>
      <c r="U15" s="144"/>
      <c r="V15" s="82">
        <f>SUMIFS(Table3[Non-Staff Cost financed by RHID],Table3[Description non-staff cost],'Summary - II'!T15,Table3[Partner],'Summary - II'!S$10)</f>
        <v>0</v>
      </c>
      <c r="W15" s="83">
        <f>SUMIFS(Table3[Non-Staff Cost NOT financed by RHID],Table3[Description non-staff cost],'Summary - II'!T15,Table3[Partner],'Summary - II'!S$10)</f>
        <v>0</v>
      </c>
      <c r="Y15" s="103">
        <f>_xlfn.XLOOKUP(Z15,Table3[Description non-staff cost],Table3[Cost Category],"No non-staff costs")</f>
        <v>0</v>
      </c>
      <c r="Z15" s="145"/>
      <c r="AA15" s="144"/>
      <c r="AB15" s="82">
        <f>SUMIFS(Table3[Non-Staff Cost financed by RHID],Table3[Description non-staff cost],'Summary - II'!Z15,Table3[Partner],'Summary - II'!Y$10)</f>
        <v>0</v>
      </c>
      <c r="AC15" s="83">
        <f>SUMIFS(Table3[Non-Staff Cost NOT financed by RHID],Table3[Description non-staff cost],'Summary - II'!Z15,Table3[Partner],'Summary - II'!Y$10)</f>
        <v>0</v>
      </c>
      <c r="AE15" s="103">
        <f>_xlfn.XLOOKUP(AF15,Table3[Description non-staff cost],Table3[Cost Category],"No non-staff costs")</f>
        <v>0</v>
      </c>
      <c r="AF15" s="145"/>
      <c r="AG15" s="144"/>
      <c r="AH15" s="82">
        <f>SUMIFS(Table3[Non-Staff Cost financed by RHID],Table3[Description non-staff cost],'Summary - II'!AF15,Table3[Partner],'Summary - II'!AE$10)</f>
        <v>0</v>
      </c>
      <c r="AI15" s="83">
        <f>SUMIFS(Table3[Non-Staff Cost NOT financed by RHID],Table3[Description non-staff cost],'Summary - II'!AF15,Table3[Partner],'Summary - II'!AE$10)</f>
        <v>0</v>
      </c>
      <c r="AK15" s="103">
        <f>_xlfn.XLOOKUP(AL15,Table3[Description non-staff cost],Table3[Cost Category],"No non-staff costs")</f>
        <v>0</v>
      </c>
      <c r="AL15" s="145"/>
      <c r="AM15" s="144"/>
      <c r="AN15" s="82">
        <f>SUMIFS(Table3[Non-Staff Cost financed by RHID],Table3[Description non-staff cost],'Summary - II'!AL15,Table3[Partner],'Summary - II'!AK$10)</f>
        <v>0</v>
      </c>
      <c r="AO15" s="83">
        <f>SUMIFS(Table3[Non-Staff Cost NOT financed by RHID],Table3[Description non-staff cost],'Summary - II'!AL15,Table3[Partner],'Summary - II'!AK$10)</f>
        <v>0</v>
      </c>
      <c r="AQ15" s="103">
        <f>_xlfn.XLOOKUP(AR15,Table3[Description non-staff cost],Table3[Cost Category],"No non-staff costs")</f>
        <v>0</v>
      </c>
      <c r="AR15" s="145"/>
      <c r="AS15" s="144"/>
      <c r="AT15" s="82">
        <f>SUMIFS(Table3[Non-Staff Cost financed by RHID],Table3[Description non-staff cost],'Summary - II'!AR15,Table3[Partner],'Summary - II'!AQ$10)</f>
        <v>0</v>
      </c>
      <c r="AU15" s="83">
        <f>SUMIFS(Table3[Non-Staff Cost NOT financed by RHID],Table3[Description non-staff cost],'Summary - II'!AR15,Table3[Partner],'Summary - II'!AQ$10)</f>
        <v>0</v>
      </c>
      <c r="AW15" s="103">
        <f>_xlfn.XLOOKUP(AX15,Table3[Description non-staff cost],Table3[Cost Category],"No non-staff costs")</f>
        <v>0</v>
      </c>
      <c r="AX15" s="145"/>
      <c r="AY15" s="144"/>
      <c r="AZ15" s="82">
        <f>SUMIFS(Table3[Non-Staff Cost financed by RHID],Table3[Description non-staff cost],'Summary - II'!AX15,Table3[Partner],'Summary - II'!AW$10)</f>
        <v>0</v>
      </c>
      <c r="BA15" s="83">
        <f>SUMIFS(Table3[Non-Staff Cost NOT financed by RHID],Table3[Description non-staff cost],'Summary - II'!AX15,Table3[Partner],'Summary - II'!AW$10)</f>
        <v>0</v>
      </c>
      <c r="BC15" s="103">
        <f>_xlfn.XLOOKUP(BD15,Table3[Description non-staff cost],Table3[Cost Category],"No non-staff costs")</f>
        <v>0</v>
      </c>
      <c r="BD15" s="145"/>
      <c r="BE15" s="144"/>
      <c r="BF15" s="82">
        <f>SUMIFS(Table3[Non-Staff Cost financed by RHID],Table3[Description non-staff cost],'Summary - II'!BD15,Table3[Partner],'Summary - II'!BC$10)</f>
        <v>0</v>
      </c>
      <c r="BG15" s="83">
        <f>SUMIFS(Table3[Non-Staff Cost NOT financed by RHID],Table3[Description non-staff cost],'Summary - II'!BD15,Table3[Partner],'Summary - II'!BC$10)</f>
        <v>0</v>
      </c>
    </row>
    <row r="16" spans="1:59" x14ac:dyDescent="0.35">
      <c r="A16" s="138" t="str">
        <f>_xlfn.XLOOKUP(B16,Table3[Description non-staff cost],Table3[Cost Category],"No non-staff costs")</f>
        <v>No non-staff costs</v>
      </c>
      <c r="B16" s="145"/>
      <c r="C16" s="145"/>
      <c r="D16" s="79">
        <f>SUMIFS(Table3[Non-Staff Cost financed by RHID],Table3[Description non-staff cost],'Summary - II'!B16,Table3[Partner],'Summary - II'!A$10)</f>
        <v>0</v>
      </c>
      <c r="E16" s="80">
        <f>SUMIFS(Table3[Non-Staff Cost NOT financed by RHID],Table3[Description non-staff cost],'Summary - II'!B16,Table3[Partner],'Summary - II'!A$10)</f>
        <v>0</v>
      </c>
      <c r="G16" s="103" t="str">
        <f>_xlfn.XLOOKUP(H16,Table3[Description non-staff cost],Table3[Cost Category],"No non-staff costs")</f>
        <v>No non-staff costs</v>
      </c>
      <c r="H16" s="145"/>
      <c r="I16" s="144"/>
      <c r="J16" s="82">
        <f>SUMIFS(Table3[Non-Staff Cost financed by RHID],Table3[Description non-staff cost],'Summary - II'!H16,Table3[Partner],'Summary - II'!G$10)</f>
        <v>0</v>
      </c>
      <c r="K16" s="83">
        <f>SUMIFS(Table3[Non-Staff Cost NOT financed by RHID],Table3[Description non-staff cost],'Summary - II'!H16,Table3[Partner],'Summary - II'!G$10)</f>
        <v>0</v>
      </c>
      <c r="M16" s="103">
        <f>_xlfn.XLOOKUP(N16,Table3[Description non-staff cost],Table3[Cost Category],"No non-staff costs")</f>
        <v>0</v>
      </c>
      <c r="N16" s="145"/>
      <c r="O16" s="144"/>
      <c r="P16" s="82">
        <f>SUMIFS(Table3[Non-Staff Cost financed by RHID],Table3[Description non-staff cost],'Summary - II'!N16,Table3[Partner],'Summary - II'!M$10)</f>
        <v>0</v>
      </c>
      <c r="Q16" s="83">
        <f>SUMIFS(Table3[Non-Staff Cost NOT financed by RHID],Table3[Description non-staff cost],'Summary - II'!N16,Table3[Partner],'Summary - II'!M$10)</f>
        <v>0</v>
      </c>
      <c r="S16" s="103">
        <f>_xlfn.XLOOKUP(T16,Table3[Description non-staff cost],Table3[Cost Category],"No non-staff costs")</f>
        <v>0</v>
      </c>
      <c r="T16" s="145"/>
      <c r="U16" s="144"/>
      <c r="V16" s="82">
        <f>SUMIFS(Table3[Non-Staff Cost financed by RHID],Table3[Description non-staff cost],'Summary - II'!T16,Table3[Partner],'Summary - II'!S$10)</f>
        <v>0</v>
      </c>
      <c r="W16" s="83">
        <f>SUMIFS(Table3[Non-Staff Cost NOT financed by RHID],Table3[Description non-staff cost],'Summary - II'!T16,Table3[Partner],'Summary - II'!S$10)</f>
        <v>0</v>
      </c>
      <c r="Y16" s="103">
        <f>_xlfn.XLOOKUP(Z16,Table3[Description non-staff cost],Table3[Cost Category],"No non-staff costs")</f>
        <v>0</v>
      </c>
      <c r="Z16" s="145"/>
      <c r="AA16" s="144"/>
      <c r="AB16" s="82">
        <f>SUMIFS(Table3[Non-Staff Cost financed by RHID],Table3[Description non-staff cost],'Summary - II'!Z16,Table3[Partner],'Summary - II'!Y$10)</f>
        <v>0</v>
      </c>
      <c r="AC16" s="83">
        <f>SUMIFS(Table3[Non-Staff Cost NOT financed by RHID],Table3[Description non-staff cost],'Summary - II'!Z16,Table3[Partner],'Summary - II'!Y$10)</f>
        <v>0</v>
      </c>
      <c r="AE16" s="103">
        <f>_xlfn.XLOOKUP(AF16,Table3[Description non-staff cost],Table3[Cost Category],"No non-staff costs")</f>
        <v>0</v>
      </c>
      <c r="AF16" s="145"/>
      <c r="AG16" s="144"/>
      <c r="AH16" s="82">
        <f>SUMIFS(Table3[Non-Staff Cost financed by RHID],Table3[Description non-staff cost],'Summary - II'!AF16,Table3[Partner],'Summary - II'!AE$10)</f>
        <v>0</v>
      </c>
      <c r="AI16" s="83">
        <f>SUMIFS(Table3[Non-Staff Cost NOT financed by RHID],Table3[Description non-staff cost],'Summary - II'!AF16,Table3[Partner],'Summary - II'!AE$10)</f>
        <v>0</v>
      </c>
      <c r="AK16" s="103">
        <f>_xlfn.XLOOKUP(AL16,Table3[Description non-staff cost],Table3[Cost Category],"No non-staff costs")</f>
        <v>0</v>
      </c>
      <c r="AL16" s="145"/>
      <c r="AM16" s="144"/>
      <c r="AN16" s="82">
        <f>SUMIFS(Table3[Non-Staff Cost financed by RHID],Table3[Description non-staff cost],'Summary - II'!AL16,Table3[Partner],'Summary - II'!AK$10)</f>
        <v>0</v>
      </c>
      <c r="AO16" s="83">
        <f>SUMIFS(Table3[Non-Staff Cost NOT financed by RHID],Table3[Description non-staff cost],'Summary - II'!AL16,Table3[Partner],'Summary - II'!AK$10)</f>
        <v>0</v>
      </c>
      <c r="AQ16" s="103">
        <f>_xlfn.XLOOKUP(AR16,Table3[Description non-staff cost],Table3[Cost Category],"No non-staff costs")</f>
        <v>0</v>
      </c>
      <c r="AR16" s="145"/>
      <c r="AS16" s="144"/>
      <c r="AT16" s="82">
        <f>SUMIFS(Table3[Non-Staff Cost financed by RHID],Table3[Description non-staff cost],'Summary - II'!AR16,Table3[Partner],'Summary - II'!AQ$10)</f>
        <v>0</v>
      </c>
      <c r="AU16" s="83">
        <f>SUMIFS(Table3[Non-Staff Cost NOT financed by RHID],Table3[Description non-staff cost],'Summary - II'!AR16,Table3[Partner],'Summary - II'!AQ$10)</f>
        <v>0</v>
      </c>
      <c r="AW16" s="103">
        <f>_xlfn.XLOOKUP(AX16,Table3[Description non-staff cost],Table3[Cost Category],"No non-staff costs")</f>
        <v>0</v>
      </c>
      <c r="AX16" s="145"/>
      <c r="AY16" s="144"/>
      <c r="AZ16" s="82">
        <f>SUMIFS(Table3[Non-Staff Cost financed by RHID],Table3[Description non-staff cost],'Summary - II'!AX16,Table3[Partner],'Summary - II'!AW$10)</f>
        <v>0</v>
      </c>
      <c r="BA16" s="83">
        <f>SUMIFS(Table3[Non-Staff Cost NOT financed by RHID],Table3[Description non-staff cost],'Summary - II'!AX16,Table3[Partner],'Summary - II'!AW$10)</f>
        <v>0</v>
      </c>
      <c r="BC16" s="103">
        <f>_xlfn.XLOOKUP(BD16,Table3[Description non-staff cost],Table3[Cost Category],"No non-staff costs")</f>
        <v>0</v>
      </c>
      <c r="BD16" s="145"/>
      <c r="BE16" s="144"/>
      <c r="BF16" s="82">
        <f>SUMIFS(Table3[Non-Staff Cost financed by RHID],Table3[Description non-staff cost],'Summary - II'!BD16,Table3[Partner],'Summary - II'!BC$10)</f>
        <v>0</v>
      </c>
      <c r="BG16" s="83">
        <f>SUMIFS(Table3[Non-Staff Cost NOT financed by RHID],Table3[Description non-staff cost],'Summary - II'!BD16,Table3[Partner],'Summary - II'!BC$10)</f>
        <v>0</v>
      </c>
    </row>
    <row r="17" spans="1:59" x14ac:dyDescent="0.35">
      <c r="A17" s="138">
        <f>_xlfn.XLOOKUP(B17,Table3[Description non-staff cost],Table3[Cost Category],"No non-staff costs")</f>
        <v>0</v>
      </c>
      <c r="B17" s="145"/>
      <c r="C17" s="145"/>
      <c r="D17" s="79">
        <f>SUMIFS(Table3[Non-Staff Cost financed by RHID],Table3[Description non-staff cost],'Summary - II'!B17,Table3[Partner],'Summary - II'!A$10)</f>
        <v>0</v>
      </c>
      <c r="E17" s="80">
        <f>SUMIFS(Table3[Non-Staff Cost NOT financed by RHID],Table3[Description non-staff cost],'Summary - II'!B17,Table3[Partner],'Summary - II'!A$10)</f>
        <v>0</v>
      </c>
      <c r="G17" s="103" t="str">
        <f>_xlfn.XLOOKUP(H17,Table3[Description non-staff cost],Table3[Cost Category],"No non-staff costs")</f>
        <v>No non-staff costs</v>
      </c>
      <c r="H17" s="145"/>
      <c r="I17" s="144"/>
      <c r="J17" s="82">
        <f>SUMIFS(Table3[Non-Staff Cost financed by RHID],Table3[Description non-staff cost],'Summary - II'!H17,Table3[Partner],'Summary - II'!G$10)</f>
        <v>0</v>
      </c>
      <c r="K17" s="83">
        <f>SUMIFS(Table3[Non-Staff Cost NOT financed by RHID],Table3[Description non-staff cost],'Summary - II'!H17,Table3[Partner],'Summary - II'!G$10)</f>
        <v>0</v>
      </c>
      <c r="M17" s="103">
        <f>_xlfn.XLOOKUP(N17,Table3[Description non-staff cost],Table3[Cost Category],"No non-staff costs")</f>
        <v>0</v>
      </c>
      <c r="N17" s="145"/>
      <c r="O17" s="144"/>
      <c r="P17" s="82">
        <f>SUMIFS(Table3[Non-Staff Cost financed by RHID],Table3[Description non-staff cost],'Summary - II'!N17,Table3[Partner],'Summary - II'!M$10)</f>
        <v>0</v>
      </c>
      <c r="Q17" s="83">
        <f>SUMIFS(Table3[Non-Staff Cost NOT financed by RHID],Table3[Description non-staff cost],'Summary - II'!N17,Table3[Partner],'Summary - II'!M$10)</f>
        <v>0</v>
      </c>
      <c r="S17" s="103">
        <f>_xlfn.XLOOKUP(T17,Table3[Description non-staff cost],Table3[Cost Category],"No non-staff costs")</f>
        <v>0</v>
      </c>
      <c r="T17" s="145"/>
      <c r="U17" s="144"/>
      <c r="V17" s="82">
        <f>SUMIFS(Table3[Non-Staff Cost financed by RHID],Table3[Description non-staff cost],'Summary - II'!T17,Table3[Partner],'Summary - II'!S$10)</f>
        <v>0</v>
      </c>
      <c r="W17" s="83">
        <f>SUMIFS(Table3[Non-Staff Cost NOT financed by RHID],Table3[Description non-staff cost],'Summary - II'!T17,Table3[Partner],'Summary - II'!S$10)</f>
        <v>0</v>
      </c>
      <c r="Y17" s="103">
        <f>_xlfn.XLOOKUP(Z17,Table3[Description non-staff cost],Table3[Cost Category],"No non-staff costs")</f>
        <v>0</v>
      </c>
      <c r="Z17" s="145"/>
      <c r="AA17" s="144"/>
      <c r="AB17" s="82">
        <f>SUMIFS(Table3[Non-Staff Cost financed by RHID],Table3[Description non-staff cost],'Summary - II'!Z17,Table3[Partner],'Summary - II'!Y$10)</f>
        <v>0</v>
      </c>
      <c r="AC17" s="83">
        <f>SUMIFS(Table3[Non-Staff Cost NOT financed by RHID],Table3[Description non-staff cost],'Summary - II'!Z17,Table3[Partner],'Summary - II'!Y$10)</f>
        <v>0</v>
      </c>
      <c r="AE17" s="103">
        <f>_xlfn.XLOOKUP(AF17,Table3[Description non-staff cost],Table3[Cost Category],"No non-staff costs")</f>
        <v>0</v>
      </c>
      <c r="AF17" s="145"/>
      <c r="AG17" s="144"/>
      <c r="AH17" s="82">
        <f>SUMIFS(Table3[Non-Staff Cost financed by RHID],Table3[Description non-staff cost],'Summary - II'!AF17,Table3[Partner],'Summary - II'!AE$10)</f>
        <v>0</v>
      </c>
      <c r="AI17" s="83">
        <f>SUMIFS(Table3[Non-Staff Cost NOT financed by RHID],Table3[Description non-staff cost],'Summary - II'!AF17,Table3[Partner],'Summary - II'!AE$10)</f>
        <v>0</v>
      </c>
      <c r="AK17" s="103">
        <f>_xlfn.XLOOKUP(AL17,Table3[Description non-staff cost],Table3[Cost Category],"No non-staff costs")</f>
        <v>0</v>
      </c>
      <c r="AL17" s="145"/>
      <c r="AM17" s="144"/>
      <c r="AN17" s="82">
        <f>SUMIFS(Table3[Non-Staff Cost financed by RHID],Table3[Description non-staff cost],'Summary - II'!AL17,Table3[Partner],'Summary - II'!AK$10)</f>
        <v>0</v>
      </c>
      <c r="AO17" s="83">
        <f>SUMIFS(Table3[Non-Staff Cost NOT financed by RHID],Table3[Description non-staff cost],'Summary - II'!AL17,Table3[Partner],'Summary - II'!AK$10)</f>
        <v>0</v>
      </c>
      <c r="AQ17" s="103">
        <f>_xlfn.XLOOKUP(AR17,Table3[Description non-staff cost],Table3[Cost Category],"No non-staff costs")</f>
        <v>0</v>
      </c>
      <c r="AR17" s="145"/>
      <c r="AS17" s="144"/>
      <c r="AT17" s="82">
        <f>SUMIFS(Table3[Non-Staff Cost financed by RHID],Table3[Description non-staff cost],'Summary - II'!AR17,Table3[Partner],'Summary - II'!AQ$10)</f>
        <v>0</v>
      </c>
      <c r="AU17" s="83">
        <f>SUMIFS(Table3[Non-Staff Cost NOT financed by RHID],Table3[Description non-staff cost],'Summary - II'!AR17,Table3[Partner],'Summary - II'!AQ$10)</f>
        <v>0</v>
      </c>
      <c r="AW17" s="103">
        <f>_xlfn.XLOOKUP(AX17,Table3[Description non-staff cost],Table3[Cost Category],"No non-staff costs")</f>
        <v>0</v>
      </c>
      <c r="AX17" s="145"/>
      <c r="AY17" s="144"/>
      <c r="AZ17" s="82">
        <f>SUMIFS(Table3[Non-Staff Cost financed by RHID],Table3[Description non-staff cost],'Summary - II'!AX17,Table3[Partner],'Summary - II'!AW$10)</f>
        <v>0</v>
      </c>
      <c r="BA17" s="83">
        <f>SUMIFS(Table3[Non-Staff Cost NOT financed by RHID],Table3[Description non-staff cost],'Summary - II'!AX17,Table3[Partner],'Summary - II'!AW$10)</f>
        <v>0</v>
      </c>
      <c r="BC17" s="103">
        <f>_xlfn.XLOOKUP(BD17,Table3[Description non-staff cost],Table3[Cost Category],"No non-staff costs")</f>
        <v>0</v>
      </c>
      <c r="BD17" s="145"/>
      <c r="BE17" s="144"/>
      <c r="BF17" s="82">
        <f>SUMIFS(Table3[Non-Staff Cost financed by RHID],Table3[Description non-staff cost],'Summary - II'!BD17,Table3[Partner],'Summary - II'!BC$10)</f>
        <v>0</v>
      </c>
      <c r="BG17" s="83">
        <f>SUMIFS(Table3[Non-Staff Cost NOT financed by RHID],Table3[Description non-staff cost],'Summary - II'!BD17,Table3[Partner],'Summary - II'!BC$10)</f>
        <v>0</v>
      </c>
    </row>
    <row r="18" spans="1:59" x14ac:dyDescent="0.35">
      <c r="A18" s="138">
        <f>_xlfn.XLOOKUP(B18,Table3[Description non-staff cost],Table3[Cost Category],"No non-staff costs")</f>
        <v>0</v>
      </c>
      <c r="B18" s="145"/>
      <c r="C18" s="145"/>
      <c r="D18" s="79">
        <f>SUMIFS(Table3[Non-Staff Cost financed by RHID],Table3[Description non-staff cost],'Summary - II'!B18,Table3[Partner],'Summary - II'!A$10)</f>
        <v>0</v>
      </c>
      <c r="E18" s="80">
        <f>SUMIFS(Table3[Non-Staff Cost NOT financed by RHID],Table3[Description non-staff cost],'Summary - II'!B18,Table3[Partner],'Summary - II'!A$10)</f>
        <v>0</v>
      </c>
      <c r="G18" s="103" t="str">
        <f>_xlfn.XLOOKUP(H18,Table3[Description non-staff cost],Table3[Cost Category],"No non-staff costs")</f>
        <v>No non-staff costs</v>
      </c>
      <c r="H18" s="145"/>
      <c r="I18" s="144"/>
      <c r="J18" s="82">
        <f>SUMIFS(Table3[Non-Staff Cost financed by RHID],Table3[Description non-staff cost],'Summary - II'!H18,Table3[Partner],'Summary - II'!G$10)</f>
        <v>0</v>
      </c>
      <c r="K18" s="83">
        <f>SUMIFS(Table3[Non-Staff Cost NOT financed by RHID],Table3[Description non-staff cost],'Summary - II'!H18,Table3[Partner],'Summary - II'!G$10)</f>
        <v>0</v>
      </c>
      <c r="M18" s="103">
        <f>_xlfn.XLOOKUP(N18,Table3[Description non-staff cost],Table3[Cost Category],"No non-staff costs")</f>
        <v>0</v>
      </c>
      <c r="N18" s="145"/>
      <c r="O18" s="144"/>
      <c r="P18" s="82">
        <f>SUMIFS(Table3[Non-Staff Cost financed by RHID],Table3[Description non-staff cost],'Summary - II'!N18,Table3[Partner],'Summary - II'!M$10)</f>
        <v>0</v>
      </c>
      <c r="Q18" s="83">
        <f>SUMIFS(Table3[Non-Staff Cost NOT financed by RHID],Table3[Description non-staff cost],'Summary - II'!N18,Table3[Partner],'Summary - II'!M$10)</f>
        <v>0</v>
      </c>
      <c r="S18" s="103">
        <f>_xlfn.XLOOKUP(T18,Table3[Description non-staff cost],Table3[Cost Category],"No non-staff costs")</f>
        <v>0</v>
      </c>
      <c r="T18" s="145"/>
      <c r="U18" s="144"/>
      <c r="V18" s="82">
        <f>SUMIFS(Table3[Non-Staff Cost financed by RHID],Table3[Description non-staff cost],'Summary - II'!T18,Table3[Partner],'Summary - II'!S$10)</f>
        <v>0</v>
      </c>
      <c r="W18" s="83">
        <f>SUMIFS(Table3[Non-Staff Cost NOT financed by RHID],Table3[Description non-staff cost],'Summary - II'!T18,Table3[Partner],'Summary - II'!S$10)</f>
        <v>0</v>
      </c>
      <c r="Y18" s="103">
        <f>_xlfn.XLOOKUP(Z18,Table3[Description non-staff cost],Table3[Cost Category],"No non-staff costs")</f>
        <v>0</v>
      </c>
      <c r="Z18" s="145"/>
      <c r="AA18" s="144"/>
      <c r="AB18" s="82">
        <f>SUMIFS(Table3[Non-Staff Cost financed by RHID],Table3[Description non-staff cost],'Summary - II'!Z18,Table3[Partner],'Summary - II'!Y$10)</f>
        <v>0</v>
      </c>
      <c r="AC18" s="83">
        <f>SUMIFS(Table3[Non-Staff Cost NOT financed by RHID],Table3[Description non-staff cost],'Summary - II'!Z18,Table3[Partner],'Summary - II'!Y$10)</f>
        <v>0</v>
      </c>
      <c r="AE18" s="103">
        <f>_xlfn.XLOOKUP(AF18,Table3[Description non-staff cost],Table3[Cost Category],"No non-staff costs")</f>
        <v>0</v>
      </c>
      <c r="AF18" s="145"/>
      <c r="AG18" s="144"/>
      <c r="AH18" s="82">
        <f>SUMIFS(Table3[Non-Staff Cost financed by RHID],Table3[Description non-staff cost],'Summary - II'!AF18,Table3[Partner],'Summary - II'!AE$10)</f>
        <v>0</v>
      </c>
      <c r="AI18" s="83">
        <f>SUMIFS(Table3[Non-Staff Cost NOT financed by RHID],Table3[Description non-staff cost],'Summary - II'!AF18,Table3[Partner],'Summary - II'!AE$10)</f>
        <v>0</v>
      </c>
      <c r="AK18" s="103">
        <f>_xlfn.XLOOKUP(AL18,Table3[Description non-staff cost],Table3[Cost Category],"No non-staff costs")</f>
        <v>0</v>
      </c>
      <c r="AL18" s="145"/>
      <c r="AM18" s="144"/>
      <c r="AN18" s="82">
        <f>SUMIFS(Table3[Non-Staff Cost financed by RHID],Table3[Description non-staff cost],'Summary - II'!AL18,Table3[Partner],'Summary - II'!AK$10)</f>
        <v>0</v>
      </c>
      <c r="AO18" s="83">
        <f>SUMIFS(Table3[Non-Staff Cost NOT financed by RHID],Table3[Description non-staff cost],'Summary - II'!AL18,Table3[Partner],'Summary - II'!AK$10)</f>
        <v>0</v>
      </c>
      <c r="AQ18" s="103">
        <f>_xlfn.XLOOKUP(AR18,Table3[Description non-staff cost],Table3[Cost Category],"No non-staff costs")</f>
        <v>0</v>
      </c>
      <c r="AR18" s="145"/>
      <c r="AS18" s="144"/>
      <c r="AT18" s="82">
        <f>SUMIFS(Table3[Non-Staff Cost financed by RHID],Table3[Description non-staff cost],'Summary - II'!AR18,Table3[Partner],'Summary - II'!AQ$10)</f>
        <v>0</v>
      </c>
      <c r="AU18" s="83">
        <f>SUMIFS(Table3[Non-Staff Cost NOT financed by RHID],Table3[Description non-staff cost],'Summary - II'!AR18,Table3[Partner],'Summary - II'!AQ$10)</f>
        <v>0</v>
      </c>
      <c r="AW18" s="103">
        <f>_xlfn.XLOOKUP(AX18,Table3[Description non-staff cost],Table3[Cost Category],"No non-staff costs")</f>
        <v>0</v>
      </c>
      <c r="AX18" s="145"/>
      <c r="AY18" s="144"/>
      <c r="AZ18" s="82">
        <f>SUMIFS(Table3[Non-Staff Cost financed by RHID],Table3[Description non-staff cost],'Summary - II'!AX18,Table3[Partner],'Summary - II'!AW$10)</f>
        <v>0</v>
      </c>
      <c r="BA18" s="83">
        <f>SUMIFS(Table3[Non-Staff Cost NOT financed by RHID],Table3[Description non-staff cost],'Summary - II'!AX18,Table3[Partner],'Summary - II'!AW$10)</f>
        <v>0</v>
      </c>
      <c r="BC18" s="103">
        <f>_xlfn.XLOOKUP(BD18,Table3[Description non-staff cost],Table3[Cost Category],"No non-staff costs")</f>
        <v>0</v>
      </c>
      <c r="BD18" s="145"/>
      <c r="BE18" s="144"/>
      <c r="BF18" s="82">
        <f>SUMIFS(Table3[Non-Staff Cost financed by RHID],Table3[Description non-staff cost],'Summary - II'!BD18,Table3[Partner],'Summary - II'!BC$10)</f>
        <v>0</v>
      </c>
      <c r="BG18" s="83">
        <f>SUMIFS(Table3[Non-Staff Cost NOT financed by RHID],Table3[Description non-staff cost],'Summary - II'!BD18,Table3[Partner],'Summary - II'!BC$10)</f>
        <v>0</v>
      </c>
    </row>
    <row r="19" spans="1:59" x14ac:dyDescent="0.35">
      <c r="A19" s="138">
        <f>_xlfn.XLOOKUP(B19,Table3[Description non-staff cost],Table3[Cost Category],"No non-staff costs")</f>
        <v>0</v>
      </c>
      <c r="B19" s="145"/>
      <c r="C19" s="145"/>
      <c r="D19" s="79">
        <f>SUMIFS(Table3[Non-Staff Cost financed by RHID],Table3[Description non-staff cost],'Summary - II'!B19,Table3[Partner],'Summary - II'!A$10)</f>
        <v>0</v>
      </c>
      <c r="E19" s="80">
        <f>SUMIFS(Table3[Non-Staff Cost NOT financed by RHID],Table3[Description non-staff cost],'Summary - II'!B19,Table3[Partner],'Summary - II'!A$10)</f>
        <v>0</v>
      </c>
      <c r="G19" s="103" t="str">
        <f>_xlfn.XLOOKUP(H19,Table3[Description non-staff cost],Table3[Cost Category],"No non-staff costs")</f>
        <v>No non-staff costs</v>
      </c>
      <c r="H19" s="145"/>
      <c r="I19" s="144"/>
      <c r="J19" s="82">
        <f>SUMIFS(Table3[Non-Staff Cost financed by RHID],Table3[Description non-staff cost],'Summary - II'!H19,Table3[Partner],'Summary - II'!G$10)</f>
        <v>0</v>
      </c>
      <c r="K19" s="83">
        <f>SUMIFS(Table3[Non-Staff Cost NOT financed by RHID],Table3[Description non-staff cost],'Summary - II'!H19,Table3[Partner],'Summary - II'!G$10)</f>
        <v>0</v>
      </c>
      <c r="M19" s="103">
        <f>_xlfn.XLOOKUP(N19,Table3[Description non-staff cost],Table3[Cost Category],"No non-staff costs")</f>
        <v>0</v>
      </c>
      <c r="N19" s="145"/>
      <c r="O19" s="144"/>
      <c r="P19" s="82">
        <f>SUMIFS(Table3[Non-Staff Cost financed by RHID],Table3[Description non-staff cost],'Summary - II'!N19,Table3[Partner],'Summary - II'!M$10)</f>
        <v>0</v>
      </c>
      <c r="Q19" s="83">
        <f>SUMIFS(Table3[Non-Staff Cost NOT financed by RHID],Table3[Description non-staff cost],'Summary - II'!N19,Table3[Partner],'Summary - II'!M$10)</f>
        <v>0</v>
      </c>
      <c r="S19" s="103">
        <f>_xlfn.XLOOKUP(T19,Table3[Description non-staff cost],Table3[Cost Category],"No non-staff costs")</f>
        <v>0</v>
      </c>
      <c r="T19" s="145"/>
      <c r="U19" s="144"/>
      <c r="V19" s="82">
        <f>SUMIFS(Table3[Non-Staff Cost financed by RHID],Table3[Description non-staff cost],'Summary - II'!T19,Table3[Partner],'Summary - II'!S$10)</f>
        <v>0</v>
      </c>
      <c r="W19" s="83">
        <f>SUMIFS(Table3[Non-Staff Cost NOT financed by RHID],Table3[Description non-staff cost],'Summary - II'!T19,Table3[Partner],'Summary - II'!S$10)</f>
        <v>0</v>
      </c>
      <c r="Y19" s="103">
        <f>_xlfn.XLOOKUP(Z19,Table3[Description non-staff cost],Table3[Cost Category],"No non-staff costs")</f>
        <v>0</v>
      </c>
      <c r="Z19" s="145"/>
      <c r="AA19" s="144"/>
      <c r="AB19" s="82">
        <f>SUMIFS(Table3[Non-Staff Cost financed by RHID],Table3[Description non-staff cost],'Summary - II'!Z19,Table3[Partner],'Summary - II'!Y$10)</f>
        <v>0</v>
      </c>
      <c r="AC19" s="83">
        <f>SUMIFS(Table3[Non-Staff Cost NOT financed by RHID],Table3[Description non-staff cost],'Summary - II'!Z19,Table3[Partner],'Summary - II'!Y$10)</f>
        <v>0</v>
      </c>
      <c r="AE19" s="103">
        <f>_xlfn.XLOOKUP(AF19,Table3[Description non-staff cost],Table3[Cost Category],"No non-staff costs")</f>
        <v>0</v>
      </c>
      <c r="AF19" s="145"/>
      <c r="AG19" s="144"/>
      <c r="AH19" s="82">
        <f>SUMIFS(Table3[Non-Staff Cost financed by RHID],Table3[Description non-staff cost],'Summary - II'!AF19,Table3[Partner],'Summary - II'!AE$10)</f>
        <v>0</v>
      </c>
      <c r="AI19" s="83">
        <f>SUMIFS(Table3[Non-Staff Cost NOT financed by RHID],Table3[Description non-staff cost],'Summary - II'!AF19,Table3[Partner],'Summary - II'!AE$10)</f>
        <v>0</v>
      </c>
      <c r="AK19" s="103">
        <f>_xlfn.XLOOKUP(AL19,Table3[Description non-staff cost],Table3[Cost Category],"No non-staff costs")</f>
        <v>0</v>
      </c>
      <c r="AL19" s="145"/>
      <c r="AM19" s="144"/>
      <c r="AN19" s="82">
        <f>SUMIFS(Table3[Non-Staff Cost financed by RHID],Table3[Description non-staff cost],'Summary - II'!AL19,Table3[Partner],'Summary - II'!AK$10)</f>
        <v>0</v>
      </c>
      <c r="AO19" s="83">
        <f>SUMIFS(Table3[Non-Staff Cost NOT financed by RHID],Table3[Description non-staff cost],'Summary - II'!AL19,Table3[Partner],'Summary - II'!AK$10)</f>
        <v>0</v>
      </c>
      <c r="AQ19" s="103">
        <f>_xlfn.XLOOKUP(AR19,Table3[Description non-staff cost],Table3[Cost Category],"No non-staff costs")</f>
        <v>0</v>
      </c>
      <c r="AR19" s="145"/>
      <c r="AS19" s="144"/>
      <c r="AT19" s="82">
        <f>SUMIFS(Table3[Non-Staff Cost financed by RHID],Table3[Description non-staff cost],'Summary - II'!AR19,Table3[Partner],'Summary - II'!AQ$10)</f>
        <v>0</v>
      </c>
      <c r="AU19" s="83">
        <f>SUMIFS(Table3[Non-Staff Cost NOT financed by RHID],Table3[Description non-staff cost],'Summary - II'!AR19,Table3[Partner],'Summary - II'!AQ$10)</f>
        <v>0</v>
      </c>
      <c r="AW19" s="103">
        <f>_xlfn.XLOOKUP(AX19,Table3[Description non-staff cost],Table3[Cost Category],"No non-staff costs")</f>
        <v>0</v>
      </c>
      <c r="AX19" s="145"/>
      <c r="AY19" s="144"/>
      <c r="AZ19" s="82">
        <f>SUMIFS(Table3[Non-Staff Cost financed by RHID],Table3[Description non-staff cost],'Summary - II'!AX19,Table3[Partner],'Summary - II'!AW$10)</f>
        <v>0</v>
      </c>
      <c r="BA19" s="83">
        <f>SUMIFS(Table3[Non-Staff Cost NOT financed by RHID],Table3[Description non-staff cost],'Summary - II'!AX19,Table3[Partner],'Summary - II'!AW$10)</f>
        <v>0</v>
      </c>
      <c r="BC19" s="103">
        <f>_xlfn.XLOOKUP(BD19,Table3[Description non-staff cost],Table3[Cost Category],"No non-staff costs")</f>
        <v>0</v>
      </c>
      <c r="BD19" s="145"/>
      <c r="BE19" s="144"/>
      <c r="BF19" s="82">
        <f>SUMIFS(Table3[Non-Staff Cost financed by RHID],Table3[Description non-staff cost],'Summary - II'!BD19,Table3[Partner],'Summary - II'!BC$10)</f>
        <v>0</v>
      </c>
      <c r="BG19" s="83">
        <f>SUMIFS(Table3[Non-Staff Cost NOT financed by RHID],Table3[Description non-staff cost],'Summary - II'!BD19,Table3[Partner],'Summary - II'!BC$10)</f>
        <v>0</v>
      </c>
    </row>
    <row r="20" spans="1:59" x14ac:dyDescent="0.35">
      <c r="A20" s="138">
        <f>_xlfn.XLOOKUP(B20,Table3[Description non-staff cost],Table3[Cost Category],"No non-staff costs")</f>
        <v>0</v>
      </c>
      <c r="B20" s="145"/>
      <c r="C20" s="145"/>
      <c r="D20" s="79">
        <f>SUMIFS(Table3[Non-Staff Cost financed by RHID],Table3[Description non-staff cost],'Summary - II'!B20,Table3[Partner],'Summary - II'!A$10)</f>
        <v>0</v>
      </c>
      <c r="E20" s="80">
        <f>SUMIFS(Table3[Non-Staff Cost NOT financed by RHID],Table3[Description non-staff cost],'Summary - II'!B20,Table3[Partner],'Summary - II'!A$10)</f>
        <v>0</v>
      </c>
      <c r="G20" s="103" t="str">
        <f>_xlfn.XLOOKUP(H20,Table3[Description non-staff cost],Table3[Cost Category],"No non-staff costs")</f>
        <v>No non-staff costs</v>
      </c>
      <c r="H20" s="145"/>
      <c r="I20" s="144"/>
      <c r="J20" s="82">
        <f>SUMIFS(Table3[Non-Staff Cost financed by RHID],Table3[Description non-staff cost],'Summary - II'!H20,Table3[Partner],'Summary - II'!G$10)</f>
        <v>0</v>
      </c>
      <c r="K20" s="83">
        <f>SUMIFS(Table3[Non-Staff Cost NOT financed by RHID],Table3[Description non-staff cost],'Summary - II'!H20,Table3[Partner],'Summary - II'!G$10)</f>
        <v>0</v>
      </c>
      <c r="M20" s="103">
        <f>_xlfn.XLOOKUP(N20,Table3[Description non-staff cost],Table3[Cost Category],"No non-staff costs")</f>
        <v>0</v>
      </c>
      <c r="N20" s="145"/>
      <c r="O20" s="144"/>
      <c r="P20" s="82">
        <f>SUMIFS(Table3[Non-Staff Cost financed by RHID],Table3[Description non-staff cost],'Summary - II'!N20,Table3[Partner],'Summary - II'!M$10)</f>
        <v>0</v>
      </c>
      <c r="Q20" s="83">
        <f>SUMIFS(Table3[Non-Staff Cost NOT financed by RHID],Table3[Description non-staff cost],'Summary - II'!N20,Table3[Partner],'Summary - II'!M$10)</f>
        <v>0</v>
      </c>
      <c r="S20" s="103">
        <f>_xlfn.XLOOKUP(T20,Table3[Description non-staff cost],Table3[Cost Category],"No non-staff costs")</f>
        <v>0</v>
      </c>
      <c r="T20" s="145"/>
      <c r="U20" s="144"/>
      <c r="V20" s="82">
        <f>SUMIFS(Table3[Non-Staff Cost financed by RHID],Table3[Description non-staff cost],'Summary - II'!T20,Table3[Partner],'Summary - II'!S$10)</f>
        <v>0</v>
      </c>
      <c r="W20" s="83">
        <f>SUMIFS(Table3[Non-Staff Cost NOT financed by RHID],Table3[Description non-staff cost],'Summary - II'!T20,Table3[Partner],'Summary - II'!S$10)</f>
        <v>0</v>
      </c>
      <c r="Y20" s="103">
        <f>_xlfn.XLOOKUP(Z20,Table3[Description non-staff cost],Table3[Cost Category],"No non-staff costs")</f>
        <v>0</v>
      </c>
      <c r="Z20" s="145"/>
      <c r="AA20" s="144"/>
      <c r="AB20" s="82">
        <f>SUMIFS(Table3[Non-Staff Cost financed by RHID],Table3[Description non-staff cost],'Summary - II'!Z20,Table3[Partner],'Summary - II'!Y$10)</f>
        <v>0</v>
      </c>
      <c r="AC20" s="83">
        <f>SUMIFS(Table3[Non-Staff Cost NOT financed by RHID],Table3[Description non-staff cost],'Summary - II'!Z20,Table3[Partner],'Summary - II'!Y$10)</f>
        <v>0</v>
      </c>
      <c r="AE20" s="103">
        <f>_xlfn.XLOOKUP(AF20,Table3[Description non-staff cost],Table3[Cost Category],"No non-staff costs")</f>
        <v>0</v>
      </c>
      <c r="AF20" s="145"/>
      <c r="AG20" s="144"/>
      <c r="AH20" s="82">
        <f>SUMIFS(Table3[Non-Staff Cost financed by RHID],Table3[Description non-staff cost],'Summary - II'!AF20,Table3[Partner],'Summary - II'!AE$10)</f>
        <v>0</v>
      </c>
      <c r="AI20" s="83">
        <f>SUMIFS(Table3[Non-Staff Cost NOT financed by RHID],Table3[Description non-staff cost],'Summary - II'!AF20,Table3[Partner],'Summary - II'!AE$10)</f>
        <v>0</v>
      </c>
      <c r="AK20" s="103">
        <f>_xlfn.XLOOKUP(AL20,Table3[Description non-staff cost],Table3[Cost Category],"No non-staff costs")</f>
        <v>0</v>
      </c>
      <c r="AL20" s="145"/>
      <c r="AM20" s="144"/>
      <c r="AN20" s="82">
        <f>SUMIFS(Table3[Non-Staff Cost financed by RHID],Table3[Description non-staff cost],'Summary - II'!AL20,Table3[Partner],'Summary - II'!AK$10)</f>
        <v>0</v>
      </c>
      <c r="AO20" s="83">
        <f>SUMIFS(Table3[Non-Staff Cost NOT financed by RHID],Table3[Description non-staff cost],'Summary - II'!AL20,Table3[Partner],'Summary - II'!AK$10)</f>
        <v>0</v>
      </c>
      <c r="AQ20" s="103">
        <f>_xlfn.XLOOKUP(AR20,Table3[Description non-staff cost],Table3[Cost Category],"No non-staff costs")</f>
        <v>0</v>
      </c>
      <c r="AR20" s="145"/>
      <c r="AS20" s="144"/>
      <c r="AT20" s="82">
        <f>SUMIFS(Table3[Non-Staff Cost financed by RHID],Table3[Description non-staff cost],'Summary - II'!AR20,Table3[Partner],'Summary - II'!AQ$10)</f>
        <v>0</v>
      </c>
      <c r="AU20" s="83">
        <f>SUMIFS(Table3[Non-Staff Cost NOT financed by RHID],Table3[Description non-staff cost],'Summary - II'!AR20,Table3[Partner],'Summary - II'!AQ$10)</f>
        <v>0</v>
      </c>
      <c r="AW20" s="103">
        <f>_xlfn.XLOOKUP(AX20,Table3[Description non-staff cost],Table3[Cost Category],"No non-staff costs")</f>
        <v>0</v>
      </c>
      <c r="AX20" s="145"/>
      <c r="AY20" s="144"/>
      <c r="AZ20" s="82">
        <f>SUMIFS(Table3[Non-Staff Cost financed by RHID],Table3[Description non-staff cost],'Summary - II'!AX20,Table3[Partner],'Summary - II'!AW$10)</f>
        <v>0</v>
      </c>
      <c r="BA20" s="83">
        <f>SUMIFS(Table3[Non-Staff Cost NOT financed by RHID],Table3[Description non-staff cost],'Summary - II'!AX20,Table3[Partner],'Summary - II'!AW$10)</f>
        <v>0</v>
      </c>
      <c r="BC20" s="103">
        <f>_xlfn.XLOOKUP(BD20,Table3[Description non-staff cost],Table3[Cost Category],"No non-staff costs")</f>
        <v>0</v>
      </c>
      <c r="BD20" s="145"/>
      <c r="BE20" s="144"/>
      <c r="BF20" s="82">
        <f>SUMIFS(Table3[Non-Staff Cost financed by RHID],Table3[Description non-staff cost],'Summary - II'!BD20,Table3[Partner],'Summary - II'!BC$10)</f>
        <v>0</v>
      </c>
      <c r="BG20" s="83">
        <f>SUMIFS(Table3[Non-Staff Cost NOT financed by RHID],Table3[Description non-staff cost],'Summary - II'!BD20,Table3[Partner],'Summary - II'!BC$10)</f>
        <v>0</v>
      </c>
    </row>
    <row r="21" spans="1:59" x14ac:dyDescent="0.35">
      <c r="A21" s="138">
        <f>_xlfn.XLOOKUP(B21,Table3[Description non-staff cost],Table3[Cost Category],"No non-staff costs")</f>
        <v>0</v>
      </c>
      <c r="B21" s="145"/>
      <c r="C21" s="145"/>
      <c r="D21" s="79">
        <f>SUMIFS(Table3[Non-Staff Cost financed by RHID],Table3[Description non-staff cost],'Summary - II'!B21,Table3[Partner],'Summary - II'!A$10)</f>
        <v>0</v>
      </c>
      <c r="E21" s="80">
        <f>SUMIFS(Table3[Non-Staff Cost NOT financed by RHID],Table3[Description non-staff cost],'Summary - II'!B21,Table3[Partner],'Summary - II'!A$10)</f>
        <v>0</v>
      </c>
      <c r="G21" s="103" t="str">
        <f>_xlfn.XLOOKUP(H21,Table3[Description non-staff cost],Table3[Cost Category],"No non-staff costs")</f>
        <v>No non-staff costs</v>
      </c>
      <c r="H21" s="145"/>
      <c r="I21" s="144"/>
      <c r="J21" s="82">
        <f>SUMIFS(Table3[Non-Staff Cost financed by RHID],Table3[Description non-staff cost],'Summary - II'!H21,Table3[Partner],'Summary - II'!G$10)</f>
        <v>0</v>
      </c>
      <c r="K21" s="83">
        <f>SUMIFS(Table3[Non-Staff Cost NOT financed by RHID],Table3[Description non-staff cost],'Summary - II'!H21,Table3[Partner],'Summary - II'!G$10)</f>
        <v>0</v>
      </c>
      <c r="M21" s="103">
        <f>_xlfn.XLOOKUP(N21,Table3[Description non-staff cost],Table3[Cost Category],"No non-staff costs")</f>
        <v>0</v>
      </c>
      <c r="N21" s="145"/>
      <c r="O21" s="144"/>
      <c r="P21" s="82">
        <f>SUMIFS(Table3[Non-Staff Cost financed by RHID],Table3[Description non-staff cost],'Summary - II'!N21,Table3[Partner],'Summary - II'!M$10)</f>
        <v>0</v>
      </c>
      <c r="Q21" s="83">
        <f>SUMIFS(Table3[Non-Staff Cost NOT financed by RHID],Table3[Description non-staff cost],'Summary - II'!N21,Table3[Partner],'Summary - II'!M$10)</f>
        <v>0</v>
      </c>
      <c r="S21" s="103">
        <f>_xlfn.XLOOKUP(T21,Table3[Description non-staff cost],Table3[Cost Category],"No non-staff costs")</f>
        <v>0</v>
      </c>
      <c r="T21" s="145"/>
      <c r="U21" s="144"/>
      <c r="V21" s="82">
        <f>SUMIFS(Table3[Non-Staff Cost financed by RHID],Table3[Description non-staff cost],'Summary - II'!T21,Table3[Partner],'Summary - II'!S$10)</f>
        <v>0</v>
      </c>
      <c r="W21" s="83">
        <f>SUMIFS(Table3[Non-Staff Cost NOT financed by RHID],Table3[Description non-staff cost],'Summary - II'!T21,Table3[Partner],'Summary - II'!S$10)</f>
        <v>0</v>
      </c>
      <c r="Y21" s="103">
        <f>_xlfn.XLOOKUP(Z21,Table3[Description non-staff cost],Table3[Cost Category],"No non-staff costs")</f>
        <v>0</v>
      </c>
      <c r="Z21" s="145"/>
      <c r="AA21" s="144"/>
      <c r="AB21" s="82">
        <f>SUMIFS(Table3[Non-Staff Cost financed by RHID],Table3[Description non-staff cost],'Summary - II'!Z21,Table3[Partner],'Summary - II'!Y$10)</f>
        <v>0</v>
      </c>
      <c r="AC21" s="83">
        <f>SUMIFS(Table3[Non-Staff Cost NOT financed by RHID],Table3[Description non-staff cost],'Summary - II'!Z21,Table3[Partner],'Summary - II'!Y$10)</f>
        <v>0</v>
      </c>
      <c r="AE21" s="103">
        <f>_xlfn.XLOOKUP(AF21,Table3[Description non-staff cost],Table3[Cost Category],"No non-staff costs")</f>
        <v>0</v>
      </c>
      <c r="AF21" s="145"/>
      <c r="AG21" s="144"/>
      <c r="AH21" s="82">
        <f>SUMIFS(Table3[Non-Staff Cost financed by RHID],Table3[Description non-staff cost],'Summary - II'!AF21,Table3[Partner],'Summary - II'!AE$10)</f>
        <v>0</v>
      </c>
      <c r="AI21" s="83">
        <f>SUMIFS(Table3[Non-Staff Cost NOT financed by RHID],Table3[Description non-staff cost],'Summary - II'!AF21,Table3[Partner],'Summary - II'!AE$10)</f>
        <v>0</v>
      </c>
      <c r="AK21" s="103">
        <f>_xlfn.XLOOKUP(AL21,Table3[Description non-staff cost],Table3[Cost Category],"No non-staff costs")</f>
        <v>0</v>
      </c>
      <c r="AL21" s="145"/>
      <c r="AM21" s="144"/>
      <c r="AN21" s="82">
        <f>SUMIFS(Table3[Non-Staff Cost financed by RHID],Table3[Description non-staff cost],'Summary - II'!AL21,Table3[Partner],'Summary - II'!AK$10)</f>
        <v>0</v>
      </c>
      <c r="AO21" s="83">
        <f>SUMIFS(Table3[Non-Staff Cost NOT financed by RHID],Table3[Description non-staff cost],'Summary - II'!AL21,Table3[Partner],'Summary - II'!AK$10)</f>
        <v>0</v>
      </c>
      <c r="AQ21" s="103">
        <f>_xlfn.XLOOKUP(AR21,Table3[Description non-staff cost],Table3[Cost Category],"No non-staff costs")</f>
        <v>0</v>
      </c>
      <c r="AR21" s="145"/>
      <c r="AS21" s="144"/>
      <c r="AT21" s="82">
        <f>SUMIFS(Table3[Non-Staff Cost financed by RHID],Table3[Description non-staff cost],'Summary - II'!AR21,Table3[Partner],'Summary - II'!AQ$10)</f>
        <v>0</v>
      </c>
      <c r="AU21" s="83">
        <f>SUMIFS(Table3[Non-Staff Cost NOT financed by RHID],Table3[Description non-staff cost],'Summary - II'!AR21,Table3[Partner],'Summary - II'!AQ$10)</f>
        <v>0</v>
      </c>
      <c r="AW21" s="103">
        <f>_xlfn.XLOOKUP(AX21,Table3[Description non-staff cost],Table3[Cost Category],"No non-staff costs")</f>
        <v>0</v>
      </c>
      <c r="AX21" s="145"/>
      <c r="AY21" s="144"/>
      <c r="AZ21" s="82">
        <f>SUMIFS(Table3[Non-Staff Cost financed by RHID],Table3[Description non-staff cost],'Summary - II'!AX21,Table3[Partner],'Summary - II'!AW$10)</f>
        <v>0</v>
      </c>
      <c r="BA21" s="83">
        <f>SUMIFS(Table3[Non-Staff Cost NOT financed by RHID],Table3[Description non-staff cost],'Summary - II'!AX21,Table3[Partner],'Summary - II'!AW$10)</f>
        <v>0</v>
      </c>
      <c r="BC21" s="103">
        <f>_xlfn.XLOOKUP(BD21,Table3[Description non-staff cost],Table3[Cost Category],"No non-staff costs")</f>
        <v>0</v>
      </c>
      <c r="BD21" s="145"/>
      <c r="BE21" s="144"/>
      <c r="BF21" s="82">
        <f>SUMIFS(Table3[Non-Staff Cost financed by RHID],Table3[Description non-staff cost],'Summary - II'!BD21,Table3[Partner],'Summary - II'!BC$10)</f>
        <v>0</v>
      </c>
      <c r="BG21" s="83">
        <f>SUMIFS(Table3[Non-Staff Cost NOT financed by RHID],Table3[Description non-staff cost],'Summary - II'!BD21,Table3[Partner],'Summary - II'!BC$10)</f>
        <v>0</v>
      </c>
    </row>
    <row r="22" spans="1:59" x14ac:dyDescent="0.35">
      <c r="A22" s="138">
        <f>_xlfn.XLOOKUP(B22,Table3[Description non-staff cost],Table3[Cost Category],"No non-staff costs")</f>
        <v>0</v>
      </c>
      <c r="B22" s="145"/>
      <c r="C22" s="145"/>
      <c r="D22" s="79">
        <f>SUMIFS(Table3[Non-Staff Cost financed by RHID],Table3[Description non-staff cost],'Summary - II'!B22,Table3[Partner],'Summary - II'!A$10)</f>
        <v>0</v>
      </c>
      <c r="E22" s="80">
        <f>SUMIFS(Table3[Non-Staff Cost NOT financed by RHID],Table3[Description non-staff cost],'Summary - II'!B22,Table3[Partner],'Summary - II'!A$10)</f>
        <v>0</v>
      </c>
      <c r="G22" s="103" t="str">
        <f>_xlfn.XLOOKUP(H22,Table3[Description non-staff cost],Table3[Cost Category],"No non-staff costs")</f>
        <v>No non-staff costs</v>
      </c>
      <c r="H22" s="145"/>
      <c r="I22" s="144"/>
      <c r="J22" s="82">
        <f>SUMIFS(Table3[Non-Staff Cost financed by RHID],Table3[Description non-staff cost],'Summary - II'!H22,Table3[Partner],'Summary - II'!G$10)</f>
        <v>0</v>
      </c>
      <c r="K22" s="83">
        <f>SUMIFS(Table3[Non-Staff Cost NOT financed by RHID],Table3[Description non-staff cost],'Summary - II'!H22,Table3[Partner],'Summary - II'!G$10)</f>
        <v>0</v>
      </c>
      <c r="M22" s="103">
        <f>_xlfn.XLOOKUP(N22,Table3[Description non-staff cost],Table3[Cost Category],"No non-staff costs")</f>
        <v>0</v>
      </c>
      <c r="N22" s="145"/>
      <c r="O22" s="144"/>
      <c r="P22" s="82">
        <f>SUMIFS(Table3[Non-Staff Cost financed by RHID],Table3[Description non-staff cost],'Summary - II'!N22,Table3[Partner],'Summary - II'!M$10)</f>
        <v>0</v>
      </c>
      <c r="Q22" s="83">
        <f>SUMIFS(Table3[Non-Staff Cost NOT financed by RHID],Table3[Description non-staff cost],'Summary - II'!N22,Table3[Partner],'Summary - II'!M$10)</f>
        <v>0</v>
      </c>
      <c r="S22" s="103">
        <f>_xlfn.XLOOKUP(T22,Table3[Description non-staff cost],Table3[Cost Category],"No non-staff costs")</f>
        <v>0</v>
      </c>
      <c r="T22" s="145"/>
      <c r="U22" s="144"/>
      <c r="V22" s="82">
        <f>SUMIFS(Table3[Non-Staff Cost financed by RHID],Table3[Description non-staff cost],'Summary - II'!T22,Table3[Partner],'Summary - II'!S$10)</f>
        <v>0</v>
      </c>
      <c r="W22" s="83">
        <f>SUMIFS(Table3[Non-Staff Cost NOT financed by RHID],Table3[Description non-staff cost],'Summary - II'!T22,Table3[Partner],'Summary - II'!S$10)</f>
        <v>0</v>
      </c>
      <c r="Y22" s="103">
        <f>_xlfn.XLOOKUP(Z22,Table3[Description non-staff cost],Table3[Cost Category],"No non-staff costs")</f>
        <v>0</v>
      </c>
      <c r="Z22" s="145"/>
      <c r="AA22" s="144"/>
      <c r="AB22" s="82">
        <f>SUMIFS(Table3[Non-Staff Cost financed by RHID],Table3[Description non-staff cost],'Summary - II'!Z22,Table3[Partner],'Summary - II'!Y$10)</f>
        <v>0</v>
      </c>
      <c r="AC22" s="83">
        <f>SUMIFS(Table3[Non-Staff Cost NOT financed by RHID],Table3[Description non-staff cost],'Summary - II'!Z22,Table3[Partner],'Summary - II'!Y$10)</f>
        <v>0</v>
      </c>
      <c r="AE22" s="103">
        <f>_xlfn.XLOOKUP(AF22,Table3[Description non-staff cost],Table3[Cost Category],"No non-staff costs")</f>
        <v>0</v>
      </c>
      <c r="AF22" s="145"/>
      <c r="AG22" s="144"/>
      <c r="AH22" s="82">
        <f>SUMIFS(Table3[Non-Staff Cost financed by RHID],Table3[Description non-staff cost],'Summary - II'!AF22,Table3[Partner],'Summary - II'!AE$10)</f>
        <v>0</v>
      </c>
      <c r="AI22" s="83">
        <f>SUMIFS(Table3[Non-Staff Cost NOT financed by RHID],Table3[Description non-staff cost],'Summary - II'!AF22,Table3[Partner],'Summary - II'!AE$10)</f>
        <v>0</v>
      </c>
      <c r="AK22" s="103">
        <f>_xlfn.XLOOKUP(AL22,Table3[Description non-staff cost],Table3[Cost Category],"No non-staff costs")</f>
        <v>0</v>
      </c>
      <c r="AL22" s="145"/>
      <c r="AM22" s="144"/>
      <c r="AN22" s="82">
        <f>SUMIFS(Table3[Non-Staff Cost financed by RHID],Table3[Description non-staff cost],'Summary - II'!AL22,Table3[Partner],'Summary - II'!AK$10)</f>
        <v>0</v>
      </c>
      <c r="AO22" s="83">
        <f>SUMIFS(Table3[Non-Staff Cost NOT financed by RHID],Table3[Description non-staff cost],'Summary - II'!AL22,Table3[Partner],'Summary - II'!AK$10)</f>
        <v>0</v>
      </c>
      <c r="AQ22" s="103">
        <f>_xlfn.XLOOKUP(AR22,Table3[Description non-staff cost],Table3[Cost Category],"No non-staff costs")</f>
        <v>0</v>
      </c>
      <c r="AR22" s="145"/>
      <c r="AS22" s="144"/>
      <c r="AT22" s="82">
        <f>SUMIFS(Table3[Non-Staff Cost financed by RHID],Table3[Description non-staff cost],'Summary - II'!AR22,Table3[Partner],'Summary - II'!AQ$10)</f>
        <v>0</v>
      </c>
      <c r="AU22" s="83">
        <f>SUMIFS(Table3[Non-Staff Cost NOT financed by RHID],Table3[Description non-staff cost],'Summary - II'!AR22,Table3[Partner],'Summary - II'!AQ$10)</f>
        <v>0</v>
      </c>
      <c r="AW22" s="103">
        <f>_xlfn.XLOOKUP(AX22,Table3[Description non-staff cost],Table3[Cost Category],"No non-staff costs")</f>
        <v>0</v>
      </c>
      <c r="AX22" s="145"/>
      <c r="AY22" s="144"/>
      <c r="AZ22" s="82">
        <f>SUMIFS(Table3[Non-Staff Cost financed by RHID],Table3[Description non-staff cost],'Summary - II'!AX22,Table3[Partner],'Summary - II'!AW$10)</f>
        <v>0</v>
      </c>
      <c r="BA22" s="83">
        <f>SUMIFS(Table3[Non-Staff Cost NOT financed by RHID],Table3[Description non-staff cost],'Summary - II'!AX22,Table3[Partner],'Summary - II'!AW$10)</f>
        <v>0</v>
      </c>
      <c r="BC22" s="103">
        <f>_xlfn.XLOOKUP(BD22,Table3[Description non-staff cost],Table3[Cost Category],"No non-staff costs")</f>
        <v>0</v>
      </c>
      <c r="BD22" s="145"/>
      <c r="BE22" s="144"/>
      <c r="BF22" s="82">
        <f>SUMIFS(Table3[Non-Staff Cost financed by RHID],Table3[Description non-staff cost],'Summary - II'!BD22,Table3[Partner],'Summary - II'!BC$10)</f>
        <v>0</v>
      </c>
      <c r="BG22" s="83">
        <f>SUMIFS(Table3[Non-Staff Cost NOT financed by RHID],Table3[Description non-staff cost],'Summary - II'!BD22,Table3[Partner],'Summary - II'!BC$10)</f>
        <v>0</v>
      </c>
    </row>
    <row r="23" spans="1:59" x14ac:dyDescent="0.35">
      <c r="A23" s="138">
        <f>_xlfn.XLOOKUP(B23,Table3[Description non-staff cost],Table3[Cost Category],"No non-staff costs")</f>
        <v>0</v>
      </c>
      <c r="B23" s="145"/>
      <c r="C23" s="145"/>
      <c r="D23" s="79">
        <f>SUMIFS(Table3[Non-Staff Cost financed by RHID],Table3[Description non-staff cost],'Summary - II'!B23,Table3[Partner],'Summary - II'!A$10)</f>
        <v>0</v>
      </c>
      <c r="E23" s="80">
        <f>SUMIFS(Table3[Non-Staff Cost NOT financed by RHID],Table3[Description non-staff cost],'Summary - II'!B23,Table3[Partner],'Summary - II'!A$10)</f>
        <v>0</v>
      </c>
      <c r="G23" s="103" t="str">
        <f>_xlfn.XLOOKUP(H23,Table3[Description non-staff cost],Table3[Cost Category],"No non-staff costs")</f>
        <v>No non-staff costs</v>
      </c>
      <c r="H23" s="145"/>
      <c r="I23" s="144"/>
      <c r="J23" s="82">
        <f>SUMIFS(Table3[Non-Staff Cost financed by RHID],Table3[Description non-staff cost],'Summary - II'!H23,Table3[Partner],'Summary - II'!G$10)</f>
        <v>0</v>
      </c>
      <c r="K23" s="83">
        <f>SUMIFS(Table3[Non-Staff Cost NOT financed by RHID],Table3[Description non-staff cost],'Summary - II'!H23,Table3[Partner],'Summary - II'!G$10)</f>
        <v>0</v>
      </c>
      <c r="M23" s="103">
        <f>_xlfn.XLOOKUP(N23,Table3[Description non-staff cost],Table3[Cost Category],"No non-staff costs")</f>
        <v>0</v>
      </c>
      <c r="N23" s="145"/>
      <c r="O23" s="144"/>
      <c r="P23" s="82">
        <f>SUMIFS(Table3[Non-Staff Cost financed by RHID],Table3[Description non-staff cost],'Summary - II'!N23,Table3[Partner],'Summary - II'!M$10)</f>
        <v>0</v>
      </c>
      <c r="Q23" s="83">
        <f>SUMIFS(Table3[Non-Staff Cost NOT financed by RHID],Table3[Description non-staff cost],'Summary - II'!N23,Table3[Partner],'Summary - II'!M$10)</f>
        <v>0</v>
      </c>
      <c r="S23" s="103">
        <f>_xlfn.XLOOKUP(T23,Table3[Description non-staff cost],Table3[Cost Category],"No non-staff costs")</f>
        <v>0</v>
      </c>
      <c r="T23" s="145"/>
      <c r="U23" s="144"/>
      <c r="V23" s="82">
        <f>SUMIFS(Table3[Non-Staff Cost financed by RHID],Table3[Description non-staff cost],'Summary - II'!T23,Table3[Partner],'Summary - II'!S$10)</f>
        <v>0</v>
      </c>
      <c r="W23" s="83">
        <f>SUMIFS(Table3[Non-Staff Cost NOT financed by RHID],Table3[Description non-staff cost],'Summary - II'!T23,Table3[Partner],'Summary - II'!S$10)</f>
        <v>0</v>
      </c>
      <c r="Y23" s="103">
        <f>_xlfn.XLOOKUP(Z23,Table3[Description non-staff cost],Table3[Cost Category],"No non-staff costs")</f>
        <v>0</v>
      </c>
      <c r="Z23" s="145"/>
      <c r="AA23" s="144"/>
      <c r="AB23" s="82">
        <f>SUMIFS(Table3[Non-Staff Cost financed by RHID],Table3[Description non-staff cost],'Summary - II'!Z23,Table3[Partner],'Summary - II'!Y$10)</f>
        <v>0</v>
      </c>
      <c r="AC23" s="83">
        <f>SUMIFS(Table3[Non-Staff Cost NOT financed by RHID],Table3[Description non-staff cost],'Summary - II'!Z23,Table3[Partner],'Summary - II'!Y$10)</f>
        <v>0</v>
      </c>
      <c r="AE23" s="103">
        <f>_xlfn.XLOOKUP(AF23,Table3[Description non-staff cost],Table3[Cost Category],"No non-staff costs")</f>
        <v>0</v>
      </c>
      <c r="AF23" s="145"/>
      <c r="AG23" s="144"/>
      <c r="AH23" s="82">
        <f>SUMIFS(Table3[Non-Staff Cost financed by RHID],Table3[Description non-staff cost],'Summary - II'!AF23,Table3[Partner],'Summary - II'!AE$10)</f>
        <v>0</v>
      </c>
      <c r="AI23" s="83">
        <f>SUMIFS(Table3[Non-Staff Cost NOT financed by RHID],Table3[Description non-staff cost],'Summary - II'!AF23,Table3[Partner],'Summary - II'!AE$10)</f>
        <v>0</v>
      </c>
      <c r="AK23" s="103">
        <f>_xlfn.XLOOKUP(AL23,Table3[Description non-staff cost],Table3[Cost Category],"No non-staff costs")</f>
        <v>0</v>
      </c>
      <c r="AL23" s="145"/>
      <c r="AM23" s="144"/>
      <c r="AN23" s="82">
        <f>SUMIFS(Table3[Non-Staff Cost financed by RHID],Table3[Description non-staff cost],'Summary - II'!AL23,Table3[Partner],'Summary - II'!AK$10)</f>
        <v>0</v>
      </c>
      <c r="AO23" s="83">
        <f>SUMIFS(Table3[Non-Staff Cost NOT financed by RHID],Table3[Description non-staff cost],'Summary - II'!AL23,Table3[Partner],'Summary - II'!AK$10)</f>
        <v>0</v>
      </c>
      <c r="AQ23" s="103">
        <f>_xlfn.XLOOKUP(AR23,Table3[Description non-staff cost],Table3[Cost Category],"No non-staff costs")</f>
        <v>0</v>
      </c>
      <c r="AR23" s="145"/>
      <c r="AS23" s="144"/>
      <c r="AT23" s="82">
        <f>SUMIFS(Table3[Non-Staff Cost financed by RHID],Table3[Description non-staff cost],'Summary - II'!AR23,Table3[Partner],'Summary - II'!AQ$10)</f>
        <v>0</v>
      </c>
      <c r="AU23" s="83">
        <f>SUMIFS(Table3[Non-Staff Cost NOT financed by RHID],Table3[Description non-staff cost],'Summary - II'!AR23,Table3[Partner],'Summary - II'!AQ$10)</f>
        <v>0</v>
      </c>
      <c r="AW23" s="103">
        <f>_xlfn.XLOOKUP(AX23,Table3[Description non-staff cost],Table3[Cost Category],"No non-staff costs")</f>
        <v>0</v>
      </c>
      <c r="AX23" s="145"/>
      <c r="AY23" s="144"/>
      <c r="AZ23" s="82">
        <f>SUMIFS(Table3[Non-Staff Cost financed by RHID],Table3[Description non-staff cost],'Summary - II'!AX23,Table3[Partner],'Summary - II'!AW$10)</f>
        <v>0</v>
      </c>
      <c r="BA23" s="83">
        <f>SUMIFS(Table3[Non-Staff Cost NOT financed by RHID],Table3[Description non-staff cost],'Summary - II'!AX23,Table3[Partner],'Summary - II'!AW$10)</f>
        <v>0</v>
      </c>
      <c r="BC23" s="103">
        <f>_xlfn.XLOOKUP(BD23,Table3[Description non-staff cost],Table3[Cost Category],"No non-staff costs")</f>
        <v>0</v>
      </c>
      <c r="BD23" s="145"/>
      <c r="BE23" s="144"/>
      <c r="BF23" s="82">
        <f>SUMIFS(Table3[Non-Staff Cost financed by RHID],Table3[Description non-staff cost],'Summary - II'!BD23,Table3[Partner],'Summary - II'!BC$10)</f>
        <v>0</v>
      </c>
      <c r="BG23" s="83">
        <f>SUMIFS(Table3[Non-Staff Cost NOT financed by RHID],Table3[Description non-staff cost],'Summary - II'!BD23,Table3[Partner],'Summary - II'!BC$10)</f>
        <v>0</v>
      </c>
    </row>
    <row r="24" spans="1:59" x14ac:dyDescent="0.35">
      <c r="A24" s="138">
        <f>_xlfn.XLOOKUP(B24,Table3[Description non-staff cost],Table3[Cost Category],"No non-staff costs")</f>
        <v>0</v>
      </c>
      <c r="B24" s="139"/>
      <c r="C24" s="139"/>
      <c r="D24" s="79">
        <f>SUMIFS(Table3[Non-Staff Cost financed by RHID],Table3[Description non-staff cost],'Summary - II'!B24,Table3[Partner],'Summary - II'!A$10)</f>
        <v>0</v>
      </c>
      <c r="E24" s="80">
        <f>SUMIFS(Table3[Non-Staff Cost NOT financed by RHID],Table3[Description non-staff cost],'Summary - II'!B24,Table3[Partner],'Summary - II'!A$10)</f>
        <v>0</v>
      </c>
      <c r="G24" s="103" t="str">
        <f>_xlfn.XLOOKUP(H24,Table3[Description non-staff cost],Table3[Cost Category],"No non-staff costs")</f>
        <v>No non-staff costs</v>
      </c>
      <c r="H24" s="145"/>
      <c r="I24" s="144"/>
      <c r="J24" s="82">
        <f>SUMIFS(Table3[Non-Staff Cost financed by RHID],Table3[Description non-staff cost],'Summary - II'!H24,Table3[Partner],'Summary - II'!G$10)</f>
        <v>0</v>
      </c>
      <c r="K24" s="83">
        <f>SUMIFS(Table3[Non-Staff Cost NOT financed by RHID],Table3[Description non-staff cost],'Summary - II'!H24,Table3[Partner],'Summary - II'!G$10)</f>
        <v>0</v>
      </c>
      <c r="M24" s="103">
        <f>_xlfn.XLOOKUP(N24,Table3[Description non-staff cost],Table3[Cost Category],"No non-staff costs")</f>
        <v>0</v>
      </c>
      <c r="N24" s="145"/>
      <c r="O24" s="144"/>
      <c r="P24" s="82">
        <f>SUMIFS(Table3[Non-Staff Cost financed by RHID],Table3[Description non-staff cost],'Summary - II'!N24,Table3[Partner],'Summary - II'!M$10)</f>
        <v>0</v>
      </c>
      <c r="Q24" s="83">
        <f>SUMIFS(Table3[Non-Staff Cost NOT financed by RHID],Table3[Description non-staff cost],'Summary - II'!N24,Table3[Partner],'Summary - II'!M$10)</f>
        <v>0</v>
      </c>
      <c r="S24" s="103">
        <f>_xlfn.XLOOKUP(T24,Table3[Description non-staff cost],Table3[Cost Category],"No non-staff costs")</f>
        <v>0</v>
      </c>
      <c r="T24" s="145"/>
      <c r="U24" s="144"/>
      <c r="V24" s="82">
        <f>SUMIFS(Table3[Non-Staff Cost financed by RHID],Table3[Description non-staff cost],'Summary - II'!T24,Table3[Partner],'Summary - II'!S$10)</f>
        <v>0</v>
      </c>
      <c r="W24" s="83">
        <f>SUMIFS(Table3[Non-Staff Cost NOT financed by RHID],Table3[Description non-staff cost],'Summary - II'!T24,Table3[Partner],'Summary - II'!S$10)</f>
        <v>0</v>
      </c>
      <c r="Y24" s="103">
        <f>_xlfn.XLOOKUP(Z24,Table3[Description non-staff cost],Table3[Cost Category],"No non-staff costs")</f>
        <v>0</v>
      </c>
      <c r="Z24" s="145"/>
      <c r="AA24" s="144"/>
      <c r="AB24" s="82">
        <f>SUMIFS(Table3[Non-Staff Cost financed by RHID],Table3[Description non-staff cost],'Summary - II'!Z24,Table3[Partner],'Summary - II'!Y$10)</f>
        <v>0</v>
      </c>
      <c r="AC24" s="83">
        <f>SUMIFS(Table3[Non-Staff Cost NOT financed by RHID],Table3[Description non-staff cost],'Summary - II'!Z24,Table3[Partner],'Summary - II'!Y$10)</f>
        <v>0</v>
      </c>
      <c r="AE24" s="103">
        <f>_xlfn.XLOOKUP(AF24,Table3[Description non-staff cost],Table3[Cost Category],"No non-staff costs")</f>
        <v>0</v>
      </c>
      <c r="AF24" s="145"/>
      <c r="AG24" s="144"/>
      <c r="AH24" s="82">
        <f>SUMIFS(Table3[Non-Staff Cost financed by RHID],Table3[Description non-staff cost],'Summary - II'!AF24,Table3[Partner],'Summary - II'!AE$10)</f>
        <v>0</v>
      </c>
      <c r="AI24" s="83">
        <f>SUMIFS(Table3[Non-Staff Cost NOT financed by RHID],Table3[Description non-staff cost],'Summary - II'!AF24,Table3[Partner],'Summary - II'!AE$10)</f>
        <v>0</v>
      </c>
      <c r="AK24" s="103">
        <f>_xlfn.XLOOKUP(AL24,Table3[Description non-staff cost],Table3[Cost Category],"No non-staff costs")</f>
        <v>0</v>
      </c>
      <c r="AL24" s="145"/>
      <c r="AM24" s="144"/>
      <c r="AN24" s="82">
        <f>SUMIFS(Table3[Non-Staff Cost financed by RHID],Table3[Description non-staff cost],'Summary - II'!AL24,Table3[Partner],'Summary - II'!AK$10)</f>
        <v>0</v>
      </c>
      <c r="AO24" s="83">
        <f>SUMIFS(Table3[Non-Staff Cost NOT financed by RHID],Table3[Description non-staff cost],'Summary - II'!AL24,Table3[Partner],'Summary - II'!AK$10)</f>
        <v>0</v>
      </c>
      <c r="AQ24" s="103">
        <f>_xlfn.XLOOKUP(AR24,Table3[Description non-staff cost],Table3[Cost Category],"No non-staff costs")</f>
        <v>0</v>
      </c>
      <c r="AR24" s="145"/>
      <c r="AS24" s="144"/>
      <c r="AT24" s="82">
        <f>SUMIFS(Table3[Non-Staff Cost financed by RHID],Table3[Description non-staff cost],'Summary - II'!AR24,Table3[Partner],'Summary - II'!AQ$10)</f>
        <v>0</v>
      </c>
      <c r="AU24" s="83">
        <f>SUMIFS(Table3[Non-Staff Cost NOT financed by RHID],Table3[Description non-staff cost],'Summary - II'!AR24,Table3[Partner],'Summary - II'!AQ$10)</f>
        <v>0</v>
      </c>
      <c r="AW24" s="103">
        <f>_xlfn.XLOOKUP(AX24,Table3[Description non-staff cost],Table3[Cost Category],"No non-staff costs")</f>
        <v>0</v>
      </c>
      <c r="AX24" s="145"/>
      <c r="AY24" s="144"/>
      <c r="AZ24" s="82">
        <f>SUMIFS(Table3[Non-Staff Cost financed by RHID],Table3[Description non-staff cost],'Summary - II'!AX24,Table3[Partner],'Summary - II'!AW$10)</f>
        <v>0</v>
      </c>
      <c r="BA24" s="83">
        <f>SUMIFS(Table3[Non-Staff Cost NOT financed by RHID],Table3[Description non-staff cost],'Summary - II'!AX24,Table3[Partner],'Summary - II'!AW$10)</f>
        <v>0</v>
      </c>
      <c r="BC24" s="103">
        <f>_xlfn.XLOOKUP(BD24,Table3[Description non-staff cost],Table3[Cost Category],"No non-staff costs")</f>
        <v>0</v>
      </c>
      <c r="BD24" s="145"/>
      <c r="BE24" s="144"/>
      <c r="BF24" s="82">
        <f>SUMIFS(Table3[Non-Staff Cost financed by RHID],Table3[Description non-staff cost],'Summary - II'!BD24,Table3[Partner],'Summary - II'!BC$10)</f>
        <v>0</v>
      </c>
      <c r="BG24" s="83">
        <f>SUMIFS(Table3[Non-Staff Cost NOT financed by RHID],Table3[Description non-staff cost],'Summary - II'!BD24,Table3[Partner],'Summary - II'!BC$10)</f>
        <v>0</v>
      </c>
    </row>
    <row r="25" spans="1:59" x14ac:dyDescent="0.35">
      <c r="A25" s="138">
        <f>_xlfn.XLOOKUP(B25,Table3[Description non-staff cost],Table3[Cost Category],"No non-staff costs")</f>
        <v>0</v>
      </c>
      <c r="B25" s="145"/>
      <c r="C25" s="145"/>
      <c r="D25" s="79">
        <f>SUMIFS(Table3[Non-Staff Cost financed by RHID],Table3[Description non-staff cost],'Summary - II'!B25,Table3[Partner],'Summary - II'!A$10)</f>
        <v>0</v>
      </c>
      <c r="E25" s="80">
        <f>SUMIFS(Table3[Non-Staff Cost NOT financed by RHID],Table3[Description non-staff cost],'Summary - II'!B25,Table3[Partner],'Summary - II'!A$10)</f>
        <v>0</v>
      </c>
      <c r="G25" s="103">
        <f>_xlfn.XLOOKUP(H25,Table3[Description non-staff cost],Table3[Cost Category],"No non-staff costs")</f>
        <v>0</v>
      </c>
      <c r="H25" s="145"/>
      <c r="I25" s="144"/>
      <c r="J25" s="82">
        <f>SUMIFS(Table3[Non-Staff Cost financed by RHID],Table3[Description non-staff cost],'Summary - II'!H25,Table3[Partner],'Summary - II'!G$10)</f>
        <v>0</v>
      </c>
      <c r="K25" s="83">
        <f>SUMIFS(Table3[Non-Staff Cost NOT financed by RHID],Table3[Description non-staff cost],'Summary - II'!H25,Table3[Partner],'Summary - II'!G$10)</f>
        <v>0</v>
      </c>
      <c r="M25" s="103">
        <f>_xlfn.XLOOKUP(N25,Table3[Description non-staff cost],Table3[Cost Category],"No non-staff costs")</f>
        <v>0</v>
      </c>
      <c r="N25" s="145"/>
      <c r="O25" s="144"/>
      <c r="P25" s="82">
        <f>SUMIFS(Table3[Non-Staff Cost financed by RHID],Table3[Description non-staff cost],'Summary - II'!N25,Table3[Partner],'Summary - II'!M$10)</f>
        <v>0</v>
      </c>
      <c r="Q25" s="83">
        <f>SUMIFS(Table3[Non-Staff Cost NOT financed by RHID],Table3[Description non-staff cost],'Summary - II'!N25,Table3[Partner],'Summary - II'!M$10)</f>
        <v>0</v>
      </c>
      <c r="S25" s="103">
        <f>_xlfn.XLOOKUP(T25,Table3[Description non-staff cost],Table3[Cost Category],"No non-staff costs")</f>
        <v>0</v>
      </c>
      <c r="T25" s="145"/>
      <c r="U25" s="144"/>
      <c r="V25" s="82">
        <f>SUMIFS(Table3[Non-Staff Cost financed by RHID],Table3[Description non-staff cost],'Summary - II'!T25,Table3[Partner],'Summary - II'!S$10)</f>
        <v>0</v>
      </c>
      <c r="W25" s="83">
        <f>SUMIFS(Table3[Non-Staff Cost NOT financed by RHID],Table3[Description non-staff cost],'Summary - II'!T25,Table3[Partner],'Summary - II'!S$10)</f>
        <v>0</v>
      </c>
      <c r="Y25" s="103">
        <f>_xlfn.XLOOKUP(Z25,Table3[Description non-staff cost],Table3[Cost Category],"No non-staff costs")</f>
        <v>0</v>
      </c>
      <c r="Z25" s="145"/>
      <c r="AA25" s="144"/>
      <c r="AB25" s="82">
        <f>SUMIFS(Table3[Non-Staff Cost financed by RHID],Table3[Description non-staff cost],'Summary - II'!Z25,Table3[Partner],'Summary - II'!Y$10)</f>
        <v>0</v>
      </c>
      <c r="AC25" s="83">
        <f>SUMIFS(Table3[Non-Staff Cost NOT financed by RHID],Table3[Description non-staff cost],'Summary - II'!Z25,Table3[Partner],'Summary - II'!Y$10)</f>
        <v>0</v>
      </c>
      <c r="AE25" s="103">
        <f>_xlfn.XLOOKUP(AF25,Table3[Description non-staff cost],Table3[Cost Category],"No non-staff costs")</f>
        <v>0</v>
      </c>
      <c r="AF25" s="145"/>
      <c r="AG25" s="144"/>
      <c r="AH25" s="82">
        <f>SUMIFS(Table3[Non-Staff Cost financed by RHID],Table3[Description non-staff cost],'Summary - II'!AF25,Table3[Partner],'Summary - II'!AE$10)</f>
        <v>0</v>
      </c>
      <c r="AI25" s="83">
        <f>SUMIFS(Table3[Non-Staff Cost NOT financed by RHID],Table3[Description non-staff cost],'Summary - II'!AF25,Table3[Partner],'Summary - II'!AE$10)</f>
        <v>0</v>
      </c>
      <c r="AK25" s="103">
        <f>_xlfn.XLOOKUP(AL25,Table3[Description non-staff cost],Table3[Cost Category],"No non-staff costs")</f>
        <v>0</v>
      </c>
      <c r="AL25" s="145"/>
      <c r="AM25" s="144"/>
      <c r="AN25" s="82">
        <f>SUMIFS(Table3[Non-Staff Cost financed by RHID],Table3[Description non-staff cost],'Summary - II'!AL25,Table3[Partner],'Summary - II'!AK$10)</f>
        <v>0</v>
      </c>
      <c r="AO25" s="83">
        <f>SUMIFS(Table3[Non-Staff Cost NOT financed by RHID],Table3[Description non-staff cost],'Summary - II'!AL25,Table3[Partner],'Summary - II'!AK$10)</f>
        <v>0</v>
      </c>
      <c r="AQ25" s="103">
        <f>_xlfn.XLOOKUP(AR25,Table3[Description non-staff cost],Table3[Cost Category],"No non-staff costs")</f>
        <v>0</v>
      </c>
      <c r="AR25" s="145"/>
      <c r="AS25" s="144"/>
      <c r="AT25" s="82">
        <f>SUMIFS(Table3[Non-Staff Cost financed by RHID],Table3[Description non-staff cost],'Summary - II'!AR25,Table3[Partner],'Summary - II'!AQ$10)</f>
        <v>0</v>
      </c>
      <c r="AU25" s="83">
        <f>SUMIFS(Table3[Non-Staff Cost NOT financed by RHID],Table3[Description non-staff cost],'Summary - II'!AR25,Table3[Partner],'Summary - II'!AQ$10)</f>
        <v>0</v>
      </c>
      <c r="AW25" s="103">
        <f>_xlfn.XLOOKUP(AX25,Table3[Description non-staff cost],Table3[Cost Category],"No non-staff costs")</f>
        <v>0</v>
      </c>
      <c r="AX25" s="145"/>
      <c r="AY25" s="144"/>
      <c r="AZ25" s="82">
        <f>SUMIFS(Table3[Non-Staff Cost financed by RHID],Table3[Description non-staff cost],'Summary - II'!AX25,Table3[Partner],'Summary - II'!AW$10)</f>
        <v>0</v>
      </c>
      <c r="BA25" s="83">
        <f>SUMIFS(Table3[Non-Staff Cost NOT financed by RHID],Table3[Description non-staff cost],'Summary - II'!AX25,Table3[Partner],'Summary - II'!AW$10)</f>
        <v>0</v>
      </c>
      <c r="BC25" s="103">
        <f>_xlfn.XLOOKUP(BD25,Table3[Description non-staff cost],Table3[Cost Category],"No non-staff costs")</f>
        <v>0</v>
      </c>
      <c r="BD25" s="145"/>
      <c r="BE25" s="144"/>
      <c r="BF25" s="82">
        <f>SUMIFS(Table3[Non-Staff Cost financed by RHID],Table3[Description non-staff cost],'Summary - II'!BD25,Table3[Partner],'Summary - II'!BC$10)</f>
        <v>0</v>
      </c>
      <c r="BG25" s="83">
        <f>SUMIFS(Table3[Non-Staff Cost NOT financed by RHID],Table3[Description non-staff cost],'Summary - II'!BD25,Table3[Partner],'Summary - II'!BC$10)</f>
        <v>0</v>
      </c>
    </row>
    <row r="26" spans="1:59" x14ac:dyDescent="0.35">
      <c r="A26" s="138">
        <f>_xlfn.XLOOKUP(B26,Table3[Description non-staff cost],Table3[Cost Category],"No non-staff costs")</f>
        <v>0</v>
      </c>
      <c r="B26" s="145"/>
      <c r="C26" s="145"/>
      <c r="D26" s="79">
        <f>SUMIFS(Table3[Non-Staff Cost financed by RHID],Table3[Description non-staff cost],'Summary - II'!B26,Table3[Partner],'Summary - II'!A$10)</f>
        <v>0</v>
      </c>
      <c r="E26" s="80">
        <f>SUMIFS(Table3[Non-Staff Cost NOT financed by RHID],Table3[Description non-staff cost],'Summary - II'!B26,Table3[Partner],'Summary - II'!A$10)</f>
        <v>0</v>
      </c>
      <c r="G26" s="103" t="str">
        <f>_xlfn.XLOOKUP(H26,Table3[Description non-staff cost],Table3[Cost Category],"No non-staff costs")</f>
        <v>No non-staff costs</v>
      </c>
      <c r="H26" s="145"/>
      <c r="I26" s="144"/>
      <c r="J26" s="82">
        <f>SUMIFS(Table3[Non-Staff Cost financed by RHID],Table3[Description non-staff cost],'Summary - II'!H26,Table3[Partner],'Summary - II'!G$10)</f>
        <v>0</v>
      </c>
      <c r="K26" s="83">
        <f>SUMIFS(Table3[Non-Staff Cost NOT financed by RHID],Table3[Description non-staff cost],'Summary - II'!H26,Table3[Partner],'Summary - II'!G$10)</f>
        <v>0</v>
      </c>
      <c r="M26" s="103">
        <f>_xlfn.XLOOKUP(N26,Table3[Description non-staff cost],Table3[Cost Category],"No non-staff costs")</f>
        <v>0</v>
      </c>
      <c r="N26" s="145"/>
      <c r="O26" s="144"/>
      <c r="P26" s="82">
        <f>SUMIFS(Table3[Non-Staff Cost financed by RHID],Table3[Description non-staff cost],'Summary - II'!N26,Table3[Partner],'Summary - II'!M$10)</f>
        <v>0</v>
      </c>
      <c r="Q26" s="83">
        <f>SUMIFS(Table3[Non-Staff Cost NOT financed by RHID],Table3[Description non-staff cost],'Summary - II'!N26,Table3[Partner],'Summary - II'!M$10)</f>
        <v>0</v>
      </c>
      <c r="S26" s="103">
        <f>_xlfn.XLOOKUP(T26,Table3[Description non-staff cost],Table3[Cost Category],"No non-staff costs")</f>
        <v>0</v>
      </c>
      <c r="T26" s="145"/>
      <c r="U26" s="144"/>
      <c r="V26" s="82">
        <f>SUMIFS(Table3[Non-Staff Cost financed by RHID],Table3[Description non-staff cost],'Summary - II'!T26,Table3[Partner],'Summary - II'!S$10)</f>
        <v>0</v>
      </c>
      <c r="W26" s="83">
        <f>SUMIFS(Table3[Non-Staff Cost NOT financed by RHID],Table3[Description non-staff cost],'Summary - II'!T26,Table3[Partner],'Summary - II'!S$10)</f>
        <v>0</v>
      </c>
      <c r="Y26" s="103">
        <f>_xlfn.XLOOKUP(Z26,Table3[Description non-staff cost],Table3[Cost Category],"No non-staff costs")</f>
        <v>0</v>
      </c>
      <c r="Z26" s="145"/>
      <c r="AA26" s="144"/>
      <c r="AB26" s="82">
        <f>SUMIFS(Table3[Non-Staff Cost financed by RHID],Table3[Description non-staff cost],'Summary - II'!Z26,Table3[Partner],'Summary - II'!Y$10)</f>
        <v>0</v>
      </c>
      <c r="AC26" s="83">
        <f>SUMIFS(Table3[Non-Staff Cost NOT financed by RHID],Table3[Description non-staff cost],'Summary - II'!Z26,Table3[Partner],'Summary - II'!Y$10)</f>
        <v>0</v>
      </c>
      <c r="AE26" s="103">
        <f>_xlfn.XLOOKUP(AF26,Table3[Description non-staff cost],Table3[Cost Category],"No non-staff costs")</f>
        <v>0</v>
      </c>
      <c r="AF26" s="145"/>
      <c r="AG26" s="144"/>
      <c r="AH26" s="82">
        <f>SUMIFS(Table3[Non-Staff Cost financed by RHID],Table3[Description non-staff cost],'Summary - II'!AF26,Table3[Partner],'Summary - II'!AE$10)</f>
        <v>0</v>
      </c>
      <c r="AI26" s="83">
        <f>SUMIFS(Table3[Non-Staff Cost NOT financed by RHID],Table3[Description non-staff cost],'Summary - II'!AF26,Table3[Partner],'Summary - II'!AE$10)</f>
        <v>0</v>
      </c>
      <c r="AK26" s="103">
        <f>_xlfn.XLOOKUP(AL26,Table3[Description non-staff cost],Table3[Cost Category],"No non-staff costs")</f>
        <v>0</v>
      </c>
      <c r="AL26" s="145"/>
      <c r="AM26" s="144"/>
      <c r="AN26" s="82">
        <f>SUMIFS(Table3[Non-Staff Cost financed by RHID],Table3[Description non-staff cost],'Summary - II'!AL26,Table3[Partner],'Summary - II'!AK$10)</f>
        <v>0</v>
      </c>
      <c r="AO26" s="83">
        <f>SUMIFS(Table3[Non-Staff Cost NOT financed by RHID],Table3[Description non-staff cost],'Summary - II'!AL26,Table3[Partner],'Summary - II'!AK$10)</f>
        <v>0</v>
      </c>
      <c r="AQ26" s="103">
        <f>_xlfn.XLOOKUP(AR26,Table3[Description non-staff cost],Table3[Cost Category],"No non-staff costs")</f>
        <v>0</v>
      </c>
      <c r="AR26" s="145"/>
      <c r="AS26" s="144"/>
      <c r="AT26" s="82">
        <f>SUMIFS(Table3[Non-Staff Cost financed by RHID],Table3[Description non-staff cost],'Summary - II'!AR26,Table3[Partner],'Summary - II'!AQ$10)</f>
        <v>0</v>
      </c>
      <c r="AU26" s="83">
        <f>SUMIFS(Table3[Non-Staff Cost NOT financed by RHID],Table3[Description non-staff cost],'Summary - II'!AR26,Table3[Partner],'Summary - II'!AQ$10)</f>
        <v>0</v>
      </c>
      <c r="AW26" s="103">
        <f>_xlfn.XLOOKUP(AX26,Table3[Description non-staff cost],Table3[Cost Category],"No non-staff costs")</f>
        <v>0</v>
      </c>
      <c r="AX26" s="145"/>
      <c r="AY26" s="144"/>
      <c r="AZ26" s="82">
        <f>SUMIFS(Table3[Non-Staff Cost financed by RHID],Table3[Description non-staff cost],'Summary - II'!AX26,Table3[Partner],'Summary - II'!AW$10)</f>
        <v>0</v>
      </c>
      <c r="BA26" s="83">
        <f>SUMIFS(Table3[Non-Staff Cost NOT financed by RHID],Table3[Description non-staff cost],'Summary - II'!AX26,Table3[Partner],'Summary - II'!AW$10)</f>
        <v>0</v>
      </c>
      <c r="BC26" s="103">
        <f>_xlfn.XLOOKUP(BD26,Table3[Description non-staff cost],Table3[Cost Category],"No non-staff costs")</f>
        <v>0</v>
      </c>
      <c r="BD26" s="145"/>
      <c r="BE26" s="144"/>
      <c r="BF26" s="82">
        <f>SUMIFS(Table3[Non-Staff Cost financed by RHID],Table3[Description non-staff cost],'Summary - II'!BD26,Table3[Partner],'Summary - II'!BC$10)</f>
        <v>0</v>
      </c>
      <c r="BG26" s="83">
        <f>SUMIFS(Table3[Non-Staff Cost NOT financed by RHID],Table3[Description non-staff cost],'Summary - II'!BD26,Table3[Partner],'Summary - II'!BC$10)</f>
        <v>0</v>
      </c>
    </row>
    <row r="27" spans="1:59" x14ac:dyDescent="0.35">
      <c r="A27" s="138">
        <f>_xlfn.XLOOKUP(B27,Table3[Description non-staff cost],Table3[Cost Category],"No non-staff costs")</f>
        <v>0</v>
      </c>
      <c r="B27" s="145"/>
      <c r="C27" s="145"/>
      <c r="D27" s="79">
        <f>SUMIFS(Table3[Non-Staff Cost financed by RHID],Table3[Description non-staff cost],'Summary - II'!B27,Table3[Partner],'Summary - II'!A$10)</f>
        <v>0</v>
      </c>
      <c r="E27" s="80">
        <f>SUMIFS(Table3[Non-Staff Cost NOT financed by RHID],Table3[Description non-staff cost],'Summary - II'!B27,Table3[Partner],'Summary - II'!A$10)</f>
        <v>0</v>
      </c>
      <c r="G27" s="103">
        <f>_xlfn.XLOOKUP(H27,Table3[Description non-staff cost],Table3[Cost Category],"No non-staff costs")</f>
        <v>0</v>
      </c>
      <c r="H27" s="145"/>
      <c r="I27" s="144"/>
      <c r="J27" s="82">
        <f>SUMIFS(Table3[Non-Staff Cost financed by RHID],Table3[Description non-staff cost],'Summary - II'!H27,Table3[Partner],'Summary - II'!G$10)</f>
        <v>0</v>
      </c>
      <c r="K27" s="83">
        <f>SUMIFS(Table3[Non-Staff Cost NOT financed by RHID],Table3[Description non-staff cost],'Summary - II'!H27,Table3[Partner],'Summary - II'!G$10)</f>
        <v>0</v>
      </c>
      <c r="M27" s="103">
        <f>_xlfn.XLOOKUP(N27,Table3[Description non-staff cost],Table3[Cost Category],"No non-staff costs")</f>
        <v>0</v>
      </c>
      <c r="N27" s="145"/>
      <c r="O27" s="144"/>
      <c r="P27" s="82">
        <f>SUMIFS(Table3[Non-Staff Cost financed by RHID],Table3[Description non-staff cost],'Summary - II'!N27,Table3[Partner],'Summary - II'!M$10)</f>
        <v>0</v>
      </c>
      <c r="Q27" s="83">
        <f>SUMIFS(Table3[Non-Staff Cost NOT financed by RHID],Table3[Description non-staff cost],'Summary - II'!N27,Table3[Partner],'Summary - II'!M$10)</f>
        <v>0</v>
      </c>
      <c r="S27" s="103">
        <f>_xlfn.XLOOKUP(T27,Table3[Description non-staff cost],Table3[Cost Category],"No non-staff costs")</f>
        <v>0</v>
      </c>
      <c r="T27" s="145"/>
      <c r="U27" s="144"/>
      <c r="V27" s="82">
        <f>SUMIFS(Table3[Non-Staff Cost financed by RHID],Table3[Description non-staff cost],'Summary - II'!T27,Table3[Partner],'Summary - II'!S$10)</f>
        <v>0</v>
      </c>
      <c r="W27" s="83">
        <f>SUMIFS(Table3[Non-Staff Cost NOT financed by RHID],Table3[Description non-staff cost],'Summary - II'!T27,Table3[Partner],'Summary - II'!S$10)</f>
        <v>0</v>
      </c>
      <c r="Y27" s="103">
        <f>_xlfn.XLOOKUP(Z27,Table3[Description non-staff cost],Table3[Cost Category],"No non-staff costs")</f>
        <v>0</v>
      </c>
      <c r="Z27" s="145"/>
      <c r="AA27" s="144"/>
      <c r="AB27" s="82">
        <f>SUMIFS(Table3[Non-Staff Cost financed by RHID],Table3[Description non-staff cost],'Summary - II'!Z27,Table3[Partner],'Summary - II'!Y$10)</f>
        <v>0</v>
      </c>
      <c r="AC27" s="83">
        <f>SUMIFS(Table3[Non-Staff Cost NOT financed by RHID],Table3[Description non-staff cost],'Summary - II'!Z27,Table3[Partner],'Summary - II'!Y$10)</f>
        <v>0</v>
      </c>
      <c r="AE27" s="103">
        <f>_xlfn.XLOOKUP(AF27,Table3[Description non-staff cost],Table3[Cost Category],"No non-staff costs")</f>
        <v>0</v>
      </c>
      <c r="AF27" s="145"/>
      <c r="AG27" s="144"/>
      <c r="AH27" s="82">
        <f>SUMIFS(Table3[Non-Staff Cost financed by RHID],Table3[Description non-staff cost],'Summary - II'!AF27,Table3[Partner],'Summary - II'!AE$10)</f>
        <v>0</v>
      </c>
      <c r="AI27" s="83">
        <f>SUMIFS(Table3[Non-Staff Cost NOT financed by RHID],Table3[Description non-staff cost],'Summary - II'!AF27,Table3[Partner],'Summary - II'!AE$10)</f>
        <v>0</v>
      </c>
      <c r="AK27" s="103">
        <f>_xlfn.XLOOKUP(AL27,Table3[Description non-staff cost],Table3[Cost Category],"No non-staff costs")</f>
        <v>0</v>
      </c>
      <c r="AL27" s="145"/>
      <c r="AM27" s="144"/>
      <c r="AN27" s="82">
        <f>SUMIFS(Table3[Non-Staff Cost financed by RHID],Table3[Description non-staff cost],'Summary - II'!AL27,Table3[Partner],'Summary - II'!AK$10)</f>
        <v>0</v>
      </c>
      <c r="AO27" s="83">
        <f>SUMIFS(Table3[Non-Staff Cost NOT financed by RHID],Table3[Description non-staff cost],'Summary - II'!AL27,Table3[Partner],'Summary - II'!AK$10)</f>
        <v>0</v>
      </c>
      <c r="AQ27" s="103">
        <f>_xlfn.XLOOKUP(AR27,Table3[Description non-staff cost],Table3[Cost Category],"No non-staff costs")</f>
        <v>0</v>
      </c>
      <c r="AR27" s="145"/>
      <c r="AS27" s="144"/>
      <c r="AT27" s="82">
        <f>SUMIFS(Table3[Non-Staff Cost financed by RHID],Table3[Description non-staff cost],'Summary - II'!AR27,Table3[Partner],'Summary - II'!AQ$10)</f>
        <v>0</v>
      </c>
      <c r="AU27" s="83">
        <f>SUMIFS(Table3[Non-Staff Cost NOT financed by RHID],Table3[Description non-staff cost],'Summary - II'!AR27,Table3[Partner],'Summary - II'!AQ$10)</f>
        <v>0</v>
      </c>
      <c r="AW27" s="103">
        <f>_xlfn.XLOOKUP(AX27,Table3[Description non-staff cost],Table3[Cost Category],"No non-staff costs")</f>
        <v>0</v>
      </c>
      <c r="AX27" s="145"/>
      <c r="AY27" s="144"/>
      <c r="AZ27" s="82">
        <f>SUMIFS(Table3[Non-Staff Cost financed by RHID],Table3[Description non-staff cost],'Summary - II'!AX27,Table3[Partner],'Summary - II'!AW$10)</f>
        <v>0</v>
      </c>
      <c r="BA27" s="83">
        <f>SUMIFS(Table3[Non-Staff Cost NOT financed by RHID],Table3[Description non-staff cost],'Summary - II'!AX27,Table3[Partner],'Summary - II'!AW$10)</f>
        <v>0</v>
      </c>
      <c r="BC27" s="103">
        <f>_xlfn.XLOOKUP(BD27,Table3[Description non-staff cost],Table3[Cost Category],"No non-staff costs")</f>
        <v>0</v>
      </c>
      <c r="BD27" s="145"/>
      <c r="BE27" s="144"/>
      <c r="BF27" s="82">
        <f>SUMIFS(Table3[Non-Staff Cost financed by RHID],Table3[Description non-staff cost],'Summary - II'!BD27,Table3[Partner],'Summary - II'!BC$10)</f>
        <v>0</v>
      </c>
      <c r="BG27" s="83">
        <f>SUMIFS(Table3[Non-Staff Cost NOT financed by RHID],Table3[Description non-staff cost],'Summary - II'!BD27,Table3[Partner],'Summary - II'!BC$10)</f>
        <v>0</v>
      </c>
    </row>
    <row r="28" spans="1:59" x14ac:dyDescent="0.35">
      <c r="A28" s="138">
        <f>_xlfn.XLOOKUP(B28,Table3[Description non-staff cost],Table3[Cost Category],"No non-staff costs")</f>
        <v>0</v>
      </c>
      <c r="B28" s="145"/>
      <c r="C28" s="145"/>
      <c r="D28" s="79">
        <f>SUMIFS(Table3[Non-Staff Cost financed by RHID],Table3[Description non-staff cost],'Summary - II'!B28,Table3[Partner],'Summary - II'!A$10)</f>
        <v>0</v>
      </c>
      <c r="E28" s="80">
        <f>SUMIFS(Table3[Non-Staff Cost NOT financed by RHID],Table3[Description non-staff cost],'Summary - II'!B28,Table3[Partner],'Summary - II'!A$10)</f>
        <v>0</v>
      </c>
      <c r="G28" s="103" t="str">
        <f>_xlfn.XLOOKUP(H28,Table3[Description non-staff cost],Table3[Cost Category],"No non-staff costs")</f>
        <v>No non-staff costs</v>
      </c>
      <c r="H28" s="145"/>
      <c r="I28" s="144"/>
      <c r="J28" s="82">
        <f>SUMIFS(Table3[Non-Staff Cost financed by RHID],Table3[Description non-staff cost],'Summary - II'!H28,Table3[Partner],'Summary - II'!G$10)</f>
        <v>0</v>
      </c>
      <c r="K28" s="83">
        <f>SUMIFS(Table3[Non-Staff Cost NOT financed by RHID],Table3[Description non-staff cost],'Summary - II'!H28,Table3[Partner],'Summary - II'!G$10)</f>
        <v>0</v>
      </c>
      <c r="M28" s="103">
        <f>_xlfn.XLOOKUP(N28,Table3[Description non-staff cost],Table3[Cost Category],"No non-staff costs")</f>
        <v>0</v>
      </c>
      <c r="N28" s="145"/>
      <c r="O28" s="144"/>
      <c r="P28" s="82">
        <f>SUMIFS(Table3[Non-Staff Cost financed by RHID],Table3[Description non-staff cost],'Summary - II'!N28,Table3[Partner],'Summary - II'!M$10)</f>
        <v>0</v>
      </c>
      <c r="Q28" s="83">
        <f>SUMIFS(Table3[Non-Staff Cost NOT financed by RHID],Table3[Description non-staff cost],'Summary - II'!N28,Table3[Partner],'Summary - II'!M$10)</f>
        <v>0</v>
      </c>
      <c r="S28" s="103">
        <f>_xlfn.XLOOKUP(T28,Table3[Description non-staff cost],Table3[Cost Category],"No non-staff costs")</f>
        <v>0</v>
      </c>
      <c r="T28" s="145"/>
      <c r="U28" s="144"/>
      <c r="V28" s="82">
        <f>SUMIFS(Table3[Non-Staff Cost financed by RHID],Table3[Description non-staff cost],'Summary - II'!T28,Table3[Partner],'Summary - II'!S$10)</f>
        <v>0</v>
      </c>
      <c r="W28" s="83">
        <f>SUMIFS(Table3[Non-Staff Cost NOT financed by RHID],Table3[Description non-staff cost],'Summary - II'!T28,Table3[Partner],'Summary - II'!S$10)</f>
        <v>0</v>
      </c>
      <c r="Y28" s="103">
        <f>_xlfn.XLOOKUP(Z28,Table3[Description non-staff cost],Table3[Cost Category],"No non-staff costs")</f>
        <v>0</v>
      </c>
      <c r="Z28" s="145"/>
      <c r="AA28" s="144"/>
      <c r="AB28" s="82">
        <f>SUMIFS(Table3[Non-Staff Cost financed by RHID],Table3[Description non-staff cost],'Summary - II'!Z28,Table3[Partner],'Summary - II'!Y$10)</f>
        <v>0</v>
      </c>
      <c r="AC28" s="83">
        <f>SUMIFS(Table3[Non-Staff Cost NOT financed by RHID],Table3[Description non-staff cost],'Summary - II'!Z28,Table3[Partner],'Summary - II'!Y$10)</f>
        <v>0</v>
      </c>
      <c r="AE28" s="103">
        <f>_xlfn.XLOOKUP(AF28,Table3[Description non-staff cost],Table3[Cost Category],"No non-staff costs")</f>
        <v>0</v>
      </c>
      <c r="AF28" s="145"/>
      <c r="AG28" s="144"/>
      <c r="AH28" s="82">
        <f>SUMIFS(Table3[Non-Staff Cost financed by RHID],Table3[Description non-staff cost],'Summary - II'!AF28,Table3[Partner],'Summary - II'!AE$10)</f>
        <v>0</v>
      </c>
      <c r="AI28" s="83">
        <f>SUMIFS(Table3[Non-Staff Cost NOT financed by RHID],Table3[Description non-staff cost],'Summary - II'!AF28,Table3[Partner],'Summary - II'!AE$10)</f>
        <v>0</v>
      </c>
      <c r="AK28" s="103">
        <f>_xlfn.XLOOKUP(AL28,Table3[Description non-staff cost],Table3[Cost Category],"No non-staff costs")</f>
        <v>0</v>
      </c>
      <c r="AL28" s="145"/>
      <c r="AM28" s="144"/>
      <c r="AN28" s="82">
        <f>SUMIFS(Table3[Non-Staff Cost financed by RHID],Table3[Description non-staff cost],'Summary - II'!AL28,Table3[Partner],'Summary - II'!AK$10)</f>
        <v>0</v>
      </c>
      <c r="AO28" s="83">
        <f>SUMIFS(Table3[Non-Staff Cost NOT financed by RHID],Table3[Description non-staff cost],'Summary - II'!AL28,Table3[Partner],'Summary - II'!AK$10)</f>
        <v>0</v>
      </c>
      <c r="AQ28" s="103">
        <f>_xlfn.XLOOKUP(AR28,Table3[Description non-staff cost],Table3[Cost Category],"No non-staff costs")</f>
        <v>0</v>
      </c>
      <c r="AR28" s="145"/>
      <c r="AS28" s="144"/>
      <c r="AT28" s="82">
        <f>SUMIFS(Table3[Non-Staff Cost financed by RHID],Table3[Description non-staff cost],'Summary - II'!AR28,Table3[Partner],'Summary - II'!AQ$10)</f>
        <v>0</v>
      </c>
      <c r="AU28" s="83">
        <f>SUMIFS(Table3[Non-Staff Cost NOT financed by RHID],Table3[Description non-staff cost],'Summary - II'!AR28,Table3[Partner],'Summary - II'!AQ$10)</f>
        <v>0</v>
      </c>
      <c r="AW28" s="103">
        <f>_xlfn.XLOOKUP(AX28,Table3[Description non-staff cost],Table3[Cost Category],"No non-staff costs")</f>
        <v>0</v>
      </c>
      <c r="AX28" s="145"/>
      <c r="AY28" s="144"/>
      <c r="AZ28" s="82">
        <f>SUMIFS(Table3[Non-Staff Cost financed by RHID],Table3[Description non-staff cost],'Summary - II'!AX28,Table3[Partner],'Summary - II'!AW$10)</f>
        <v>0</v>
      </c>
      <c r="BA28" s="83">
        <f>SUMIFS(Table3[Non-Staff Cost NOT financed by RHID],Table3[Description non-staff cost],'Summary - II'!AX28,Table3[Partner],'Summary - II'!AW$10)</f>
        <v>0</v>
      </c>
      <c r="BC28" s="103">
        <f>_xlfn.XLOOKUP(BD28,Table3[Description non-staff cost],Table3[Cost Category],"No non-staff costs")</f>
        <v>0</v>
      </c>
      <c r="BD28" s="145"/>
      <c r="BE28" s="144"/>
      <c r="BF28" s="82">
        <f>SUMIFS(Table3[Non-Staff Cost financed by RHID],Table3[Description non-staff cost],'Summary - II'!BD28,Table3[Partner],'Summary - II'!BC$10)</f>
        <v>0</v>
      </c>
      <c r="BG28" s="83">
        <f>SUMIFS(Table3[Non-Staff Cost NOT financed by RHID],Table3[Description non-staff cost],'Summary - II'!BD28,Table3[Partner],'Summary - II'!BC$10)</f>
        <v>0</v>
      </c>
    </row>
    <row r="29" spans="1:59" x14ac:dyDescent="0.35">
      <c r="A29" s="138">
        <f>_xlfn.XLOOKUP(B29,Table3[Description non-staff cost],Table3[Cost Category],"No non-staff costs")</f>
        <v>0</v>
      </c>
      <c r="B29" s="145"/>
      <c r="C29" s="145"/>
      <c r="D29" s="79">
        <f>SUMIFS(Table3[Non-Staff Cost financed by RHID],Table3[Description non-staff cost],'Summary - II'!B29,Table3[Partner],'Summary - II'!A$10)</f>
        <v>0</v>
      </c>
      <c r="E29" s="80">
        <f>SUMIFS(Table3[Non-Staff Cost NOT financed by RHID],Table3[Description non-staff cost],'Summary - II'!B29,Table3[Partner],'Summary - II'!A$10)</f>
        <v>0</v>
      </c>
      <c r="G29" s="103">
        <f>_xlfn.XLOOKUP(H29,Table3[Description non-staff cost],Table3[Cost Category],"No non-staff costs")</f>
        <v>0</v>
      </c>
      <c r="H29" s="145"/>
      <c r="I29" s="144"/>
      <c r="J29" s="82">
        <f>SUMIFS(Table3[Non-Staff Cost financed by RHID],Table3[Description non-staff cost],'Summary - II'!H29,Table3[Partner],'Summary - II'!G$10)</f>
        <v>0</v>
      </c>
      <c r="K29" s="83">
        <f>SUMIFS(Table3[Non-Staff Cost NOT financed by RHID],Table3[Description non-staff cost],'Summary - II'!H29,Table3[Partner],'Summary - II'!G$10)</f>
        <v>0</v>
      </c>
      <c r="M29" s="103">
        <f>_xlfn.XLOOKUP(N29,Table3[Description non-staff cost],Table3[Cost Category],"No non-staff costs")</f>
        <v>0</v>
      </c>
      <c r="N29" s="145"/>
      <c r="O29" s="144"/>
      <c r="P29" s="82">
        <f>SUMIFS(Table3[Non-Staff Cost financed by RHID],Table3[Description non-staff cost],'Summary - II'!N29,Table3[Partner],'Summary - II'!M$10)</f>
        <v>0</v>
      </c>
      <c r="Q29" s="83">
        <f>SUMIFS(Table3[Non-Staff Cost NOT financed by RHID],Table3[Description non-staff cost],'Summary - II'!N29,Table3[Partner],'Summary - II'!M$10)</f>
        <v>0</v>
      </c>
      <c r="S29" s="103">
        <f>_xlfn.XLOOKUP(T29,Table3[Description non-staff cost],Table3[Cost Category],"No non-staff costs")</f>
        <v>0</v>
      </c>
      <c r="T29" s="145"/>
      <c r="U29" s="144"/>
      <c r="V29" s="82">
        <f>SUMIFS(Table3[Non-Staff Cost financed by RHID],Table3[Description non-staff cost],'Summary - II'!T29,Table3[Partner],'Summary - II'!S$10)</f>
        <v>0</v>
      </c>
      <c r="W29" s="83">
        <f>SUMIFS(Table3[Non-Staff Cost NOT financed by RHID],Table3[Description non-staff cost],'Summary - II'!T29,Table3[Partner],'Summary - II'!S$10)</f>
        <v>0</v>
      </c>
      <c r="Y29" s="103">
        <f>_xlfn.XLOOKUP(Z29,Table3[Description non-staff cost],Table3[Cost Category],"No non-staff costs")</f>
        <v>0</v>
      </c>
      <c r="Z29" s="145"/>
      <c r="AA29" s="144"/>
      <c r="AB29" s="82">
        <f>SUMIFS(Table3[Non-Staff Cost financed by RHID],Table3[Description non-staff cost],'Summary - II'!Z29,Table3[Partner],'Summary - II'!Y$10)</f>
        <v>0</v>
      </c>
      <c r="AC29" s="83">
        <f>SUMIFS(Table3[Non-Staff Cost NOT financed by RHID],Table3[Description non-staff cost],'Summary - II'!Z29,Table3[Partner],'Summary - II'!Y$10)</f>
        <v>0</v>
      </c>
      <c r="AE29" s="103">
        <f>_xlfn.XLOOKUP(AF29,Table3[Description non-staff cost],Table3[Cost Category],"No non-staff costs")</f>
        <v>0</v>
      </c>
      <c r="AF29" s="145"/>
      <c r="AG29" s="144"/>
      <c r="AH29" s="82">
        <f>SUMIFS(Table3[Non-Staff Cost financed by RHID],Table3[Description non-staff cost],'Summary - II'!AF29,Table3[Partner],'Summary - II'!AE$10)</f>
        <v>0</v>
      </c>
      <c r="AI29" s="83">
        <f>SUMIFS(Table3[Non-Staff Cost NOT financed by RHID],Table3[Description non-staff cost],'Summary - II'!AF29,Table3[Partner],'Summary - II'!AE$10)</f>
        <v>0</v>
      </c>
      <c r="AK29" s="103">
        <f>_xlfn.XLOOKUP(AL29,Table3[Description non-staff cost],Table3[Cost Category],"No non-staff costs")</f>
        <v>0</v>
      </c>
      <c r="AL29" s="145"/>
      <c r="AM29" s="144"/>
      <c r="AN29" s="82">
        <f>SUMIFS(Table3[Non-Staff Cost financed by RHID],Table3[Description non-staff cost],'Summary - II'!AL29,Table3[Partner],'Summary - II'!AK$10)</f>
        <v>0</v>
      </c>
      <c r="AO29" s="83">
        <f>SUMIFS(Table3[Non-Staff Cost NOT financed by RHID],Table3[Description non-staff cost],'Summary - II'!AL29,Table3[Partner],'Summary - II'!AK$10)</f>
        <v>0</v>
      </c>
      <c r="AQ29" s="103">
        <f>_xlfn.XLOOKUP(AR29,Table3[Description non-staff cost],Table3[Cost Category],"No non-staff costs")</f>
        <v>0</v>
      </c>
      <c r="AR29" s="145"/>
      <c r="AS29" s="144"/>
      <c r="AT29" s="82">
        <f>SUMIFS(Table3[Non-Staff Cost financed by RHID],Table3[Description non-staff cost],'Summary - II'!AR29,Table3[Partner],'Summary - II'!AQ$10)</f>
        <v>0</v>
      </c>
      <c r="AU29" s="83">
        <f>SUMIFS(Table3[Non-Staff Cost NOT financed by RHID],Table3[Description non-staff cost],'Summary - II'!AR29,Table3[Partner],'Summary - II'!AQ$10)</f>
        <v>0</v>
      </c>
      <c r="AW29" s="103">
        <f>_xlfn.XLOOKUP(AX29,Table3[Description non-staff cost],Table3[Cost Category],"No non-staff costs")</f>
        <v>0</v>
      </c>
      <c r="AX29" s="145"/>
      <c r="AY29" s="144"/>
      <c r="AZ29" s="82">
        <f>SUMIFS(Table3[Non-Staff Cost financed by RHID],Table3[Description non-staff cost],'Summary - II'!AX29,Table3[Partner],'Summary - II'!AW$10)</f>
        <v>0</v>
      </c>
      <c r="BA29" s="83">
        <f>SUMIFS(Table3[Non-Staff Cost NOT financed by RHID],Table3[Description non-staff cost],'Summary - II'!AX29,Table3[Partner],'Summary - II'!AW$10)</f>
        <v>0</v>
      </c>
      <c r="BC29" s="103">
        <f>_xlfn.XLOOKUP(BD29,Table3[Description non-staff cost],Table3[Cost Category],"No non-staff costs")</f>
        <v>0</v>
      </c>
      <c r="BD29" s="145"/>
      <c r="BE29" s="144"/>
      <c r="BF29" s="82">
        <f>SUMIFS(Table3[Non-Staff Cost financed by RHID],Table3[Description non-staff cost],'Summary - II'!BD29,Table3[Partner],'Summary - II'!BC$10)</f>
        <v>0</v>
      </c>
      <c r="BG29" s="83">
        <f>SUMIFS(Table3[Non-Staff Cost NOT financed by RHID],Table3[Description non-staff cost],'Summary - II'!BD29,Table3[Partner],'Summary - II'!BC$10)</f>
        <v>0</v>
      </c>
    </row>
    <row r="30" spans="1:59" x14ac:dyDescent="0.35">
      <c r="A30" s="138">
        <f>_xlfn.XLOOKUP(B30,Table3[Description non-staff cost],Table3[Cost Category],"No non-staff costs")</f>
        <v>0</v>
      </c>
      <c r="B30" s="145"/>
      <c r="C30" s="145"/>
      <c r="D30" s="79">
        <f>SUMIFS(Table3[Non-Staff Cost financed by RHID],Table3[Description non-staff cost],'Summary - II'!B30,Table3[Partner],'Summary - II'!A$10)</f>
        <v>0</v>
      </c>
      <c r="E30" s="80">
        <f>SUMIFS(Table3[Non-Staff Cost NOT financed by RHID],Table3[Description non-staff cost],'Summary - II'!B30,Table3[Partner],'Summary - II'!A$10)</f>
        <v>0</v>
      </c>
      <c r="G30" s="103" t="str">
        <f>_xlfn.XLOOKUP(H30,Table3[Description non-staff cost],Table3[Cost Category],"No non-staff costs")</f>
        <v>No non-staff costs</v>
      </c>
      <c r="H30" s="145"/>
      <c r="I30" s="144"/>
      <c r="J30" s="82">
        <f>SUMIFS(Table3[Non-Staff Cost financed by RHID],Table3[Description non-staff cost],'Summary - II'!H30,Table3[Partner],'Summary - II'!G$10)</f>
        <v>0</v>
      </c>
      <c r="K30" s="83">
        <f>SUMIFS(Table3[Non-Staff Cost NOT financed by RHID],Table3[Description non-staff cost],'Summary - II'!H30,Table3[Partner],'Summary - II'!G$10)</f>
        <v>0</v>
      </c>
      <c r="M30" s="103">
        <f>_xlfn.XLOOKUP(N30,Table3[Description non-staff cost],Table3[Cost Category],"No non-staff costs")</f>
        <v>0</v>
      </c>
      <c r="N30" s="145"/>
      <c r="O30" s="144"/>
      <c r="P30" s="82">
        <f>SUMIFS(Table3[Non-Staff Cost financed by RHID],Table3[Description non-staff cost],'Summary - II'!N30,Table3[Partner],'Summary - II'!M$10)</f>
        <v>0</v>
      </c>
      <c r="Q30" s="83">
        <f>SUMIFS(Table3[Non-Staff Cost NOT financed by RHID],Table3[Description non-staff cost],'Summary - II'!N30,Table3[Partner],'Summary - II'!M$10)</f>
        <v>0</v>
      </c>
      <c r="S30" s="103">
        <f>_xlfn.XLOOKUP(T30,Table3[Description non-staff cost],Table3[Cost Category],"No non-staff costs")</f>
        <v>0</v>
      </c>
      <c r="T30" s="145"/>
      <c r="U30" s="144"/>
      <c r="V30" s="82">
        <f>SUMIFS(Table3[Non-Staff Cost financed by RHID],Table3[Description non-staff cost],'Summary - II'!T30,Table3[Partner],'Summary - II'!S$10)</f>
        <v>0</v>
      </c>
      <c r="W30" s="83">
        <f>SUMIFS(Table3[Non-Staff Cost NOT financed by RHID],Table3[Description non-staff cost],'Summary - II'!T30,Table3[Partner],'Summary - II'!S$10)</f>
        <v>0</v>
      </c>
      <c r="Y30" s="103">
        <f>_xlfn.XLOOKUP(Z30,Table3[Description non-staff cost],Table3[Cost Category],"No non-staff costs")</f>
        <v>0</v>
      </c>
      <c r="Z30" s="145"/>
      <c r="AA30" s="144"/>
      <c r="AB30" s="82">
        <f>SUMIFS(Table3[Non-Staff Cost financed by RHID],Table3[Description non-staff cost],'Summary - II'!Z30,Table3[Partner],'Summary - II'!Y$10)</f>
        <v>0</v>
      </c>
      <c r="AC30" s="83">
        <f>SUMIFS(Table3[Non-Staff Cost NOT financed by RHID],Table3[Description non-staff cost],'Summary - II'!Z30,Table3[Partner],'Summary - II'!Y$10)</f>
        <v>0</v>
      </c>
      <c r="AE30" s="103">
        <f>_xlfn.XLOOKUP(AF30,Table3[Description non-staff cost],Table3[Cost Category],"No non-staff costs")</f>
        <v>0</v>
      </c>
      <c r="AF30" s="145"/>
      <c r="AG30" s="144"/>
      <c r="AH30" s="82">
        <f>SUMIFS(Table3[Non-Staff Cost financed by RHID],Table3[Description non-staff cost],'Summary - II'!AF30,Table3[Partner],'Summary - II'!AE$10)</f>
        <v>0</v>
      </c>
      <c r="AI30" s="83">
        <f>SUMIFS(Table3[Non-Staff Cost NOT financed by RHID],Table3[Description non-staff cost],'Summary - II'!AF30,Table3[Partner],'Summary - II'!AE$10)</f>
        <v>0</v>
      </c>
      <c r="AK30" s="103">
        <f>_xlfn.XLOOKUP(AL30,Table3[Description non-staff cost],Table3[Cost Category],"No non-staff costs")</f>
        <v>0</v>
      </c>
      <c r="AL30" s="145"/>
      <c r="AM30" s="144"/>
      <c r="AN30" s="82">
        <f>SUMIFS(Table3[Non-Staff Cost financed by RHID],Table3[Description non-staff cost],'Summary - II'!AL30,Table3[Partner],'Summary - II'!AK$10)</f>
        <v>0</v>
      </c>
      <c r="AO30" s="83">
        <f>SUMIFS(Table3[Non-Staff Cost NOT financed by RHID],Table3[Description non-staff cost],'Summary - II'!AL30,Table3[Partner],'Summary - II'!AK$10)</f>
        <v>0</v>
      </c>
      <c r="AQ30" s="103">
        <f>_xlfn.XLOOKUP(AR30,Table3[Description non-staff cost],Table3[Cost Category],"No non-staff costs")</f>
        <v>0</v>
      </c>
      <c r="AR30" s="145"/>
      <c r="AS30" s="144"/>
      <c r="AT30" s="82">
        <f>SUMIFS(Table3[Non-Staff Cost financed by RHID],Table3[Description non-staff cost],'Summary - II'!AR30,Table3[Partner],'Summary - II'!AQ$10)</f>
        <v>0</v>
      </c>
      <c r="AU30" s="83">
        <f>SUMIFS(Table3[Non-Staff Cost NOT financed by RHID],Table3[Description non-staff cost],'Summary - II'!AR30,Table3[Partner],'Summary - II'!AQ$10)</f>
        <v>0</v>
      </c>
      <c r="AW30" s="103">
        <f>_xlfn.XLOOKUP(AX30,Table3[Description non-staff cost],Table3[Cost Category],"No non-staff costs")</f>
        <v>0</v>
      </c>
      <c r="AX30" s="145"/>
      <c r="AY30" s="144"/>
      <c r="AZ30" s="82">
        <f>SUMIFS(Table3[Non-Staff Cost financed by RHID],Table3[Description non-staff cost],'Summary - II'!AX30,Table3[Partner],'Summary - II'!AW$10)</f>
        <v>0</v>
      </c>
      <c r="BA30" s="83">
        <f>SUMIFS(Table3[Non-Staff Cost NOT financed by RHID],Table3[Description non-staff cost],'Summary - II'!AX30,Table3[Partner],'Summary - II'!AW$10)</f>
        <v>0</v>
      </c>
      <c r="BC30" s="103">
        <f>_xlfn.XLOOKUP(BD30,Table3[Description non-staff cost],Table3[Cost Category],"No non-staff costs")</f>
        <v>0</v>
      </c>
      <c r="BD30" s="145"/>
      <c r="BE30" s="144"/>
      <c r="BF30" s="82">
        <f>SUMIFS(Table3[Non-Staff Cost financed by RHID],Table3[Description non-staff cost],'Summary - II'!BD30,Table3[Partner],'Summary - II'!BC$10)</f>
        <v>0</v>
      </c>
      <c r="BG30" s="83">
        <f>SUMIFS(Table3[Non-Staff Cost NOT financed by RHID],Table3[Description non-staff cost],'Summary - II'!BD30,Table3[Partner],'Summary - II'!BC$10)</f>
        <v>0</v>
      </c>
    </row>
    <row r="31" spans="1:59" x14ac:dyDescent="0.35">
      <c r="A31" s="138">
        <f>_xlfn.XLOOKUP(B31,Table3[Description non-staff cost],Table3[Cost Category],"No non-staff costs")</f>
        <v>0</v>
      </c>
      <c r="B31" s="145"/>
      <c r="C31" s="145"/>
      <c r="D31" s="79">
        <f>SUMIFS(Table3[Non-Staff Cost financed by RHID],Table3[Description non-staff cost],'Summary - II'!B31,Table3[Partner],'Summary - II'!A$10)</f>
        <v>0</v>
      </c>
      <c r="E31" s="80">
        <f>SUMIFS(Table3[Non-Staff Cost NOT financed by RHID],Table3[Description non-staff cost],'Summary - II'!B31,Table3[Partner],'Summary - II'!A$10)</f>
        <v>0</v>
      </c>
      <c r="G31" s="103" t="str">
        <f>_xlfn.XLOOKUP(H31,Table3[Description non-staff cost],Table3[Cost Category],"No non-staff costs")</f>
        <v>No non-staff costs</v>
      </c>
      <c r="H31" s="145"/>
      <c r="I31" s="144"/>
      <c r="J31" s="82">
        <f>SUMIFS(Table3[Non-Staff Cost financed by RHID],Table3[Description non-staff cost],'Summary - II'!H31,Table3[Partner],'Summary - II'!G$10)</f>
        <v>0</v>
      </c>
      <c r="K31" s="83">
        <f>SUMIFS(Table3[Non-Staff Cost NOT financed by RHID],Table3[Description non-staff cost],'Summary - II'!H31,Table3[Partner],'Summary - II'!G$10)</f>
        <v>0</v>
      </c>
      <c r="M31" s="103">
        <f>_xlfn.XLOOKUP(N31,Table3[Description non-staff cost],Table3[Cost Category],"No non-staff costs")</f>
        <v>0</v>
      </c>
      <c r="N31" s="145"/>
      <c r="O31" s="144"/>
      <c r="P31" s="82">
        <f>SUMIFS(Table3[Non-Staff Cost financed by RHID],Table3[Description non-staff cost],'Summary - II'!N31,Table3[Partner],'Summary - II'!M$10)</f>
        <v>0</v>
      </c>
      <c r="Q31" s="83">
        <f>SUMIFS(Table3[Non-Staff Cost NOT financed by RHID],Table3[Description non-staff cost],'Summary - II'!N31,Table3[Partner],'Summary - II'!M$10)</f>
        <v>0</v>
      </c>
      <c r="S31" s="103">
        <f>_xlfn.XLOOKUP(T31,Table3[Description non-staff cost],Table3[Cost Category],"No non-staff costs")</f>
        <v>0</v>
      </c>
      <c r="T31" s="145"/>
      <c r="U31" s="144"/>
      <c r="V31" s="82">
        <f>SUMIFS(Table3[Non-Staff Cost financed by RHID],Table3[Description non-staff cost],'Summary - II'!T31,Table3[Partner],'Summary - II'!S$10)</f>
        <v>0</v>
      </c>
      <c r="W31" s="83">
        <f>SUMIFS(Table3[Non-Staff Cost NOT financed by RHID],Table3[Description non-staff cost],'Summary - II'!T31,Table3[Partner],'Summary - II'!S$10)</f>
        <v>0</v>
      </c>
      <c r="Y31" s="103">
        <f>_xlfn.XLOOKUP(Z31,Table3[Description non-staff cost],Table3[Cost Category],"No non-staff costs")</f>
        <v>0</v>
      </c>
      <c r="Z31" s="145"/>
      <c r="AA31" s="144"/>
      <c r="AB31" s="82">
        <f>SUMIFS(Table3[Non-Staff Cost financed by RHID],Table3[Description non-staff cost],'Summary - II'!Z31,Table3[Partner],'Summary - II'!Y$10)</f>
        <v>0</v>
      </c>
      <c r="AC31" s="83">
        <f>SUMIFS(Table3[Non-Staff Cost NOT financed by RHID],Table3[Description non-staff cost],'Summary - II'!Z31,Table3[Partner],'Summary - II'!Y$10)</f>
        <v>0</v>
      </c>
      <c r="AE31" s="103">
        <f>_xlfn.XLOOKUP(AF31,Table3[Description non-staff cost],Table3[Cost Category],"No non-staff costs")</f>
        <v>0</v>
      </c>
      <c r="AF31" s="145"/>
      <c r="AG31" s="144"/>
      <c r="AH31" s="82">
        <f>SUMIFS(Table3[Non-Staff Cost financed by RHID],Table3[Description non-staff cost],'Summary - II'!AF31,Table3[Partner],'Summary - II'!AE$10)</f>
        <v>0</v>
      </c>
      <c r="AI31" s="83">
        <f>SUMIFS(Table3[Non-Staff Cost NOT financed by RHID],Table3[Description non-staff cost],'Summary - II'!AF31,Table3[Partner],'Summary - II'!AE$10)</f>
        <v>0</v>
      </c>
      <c r="AK31" s="103">
        <f>_xlfn.XLOOKUP(AL31,Table3[Description non-staff cost],Table3[Cost Category],"No non-staff costs")</f>
        <v>0</v>
      </c>
      <c r="AL31" s="145"/>
      <c r="AM31" s="144"/>
      <c r="AN31" s="82">
        <f>SUMIFS(Table3[Non-Staff Cost financed by RHID],Table3[Description non-staff cost],'Summary - II'!AL31,Table3[Partner],'Summary - II'!AK$10)</f>
        <v>0</v>
      </c>
      <c r="AO31" s="83">
        <f>SUMIFS(Table3[Non-Staff Cost NOT financed by RHID],Table3[Description non-staff cost],'Summary - II'!AL31,Table3[Partner],'Summary - II'!AK$10)</f>
        <v>0</v>
      </c>
      <c r="AQ31" s="103">
        <f>_xlfn.XLOOKUP(AR31,Table3[Description non-staff cost],Table3[Cost Category],"No non-staff costs")</f>
        <v>0</v>
      </c>
      <c r="AR31" s="145"/>
      <c r="AS31" s="144"/>
      <c r="AT31" s="82">
        <f>SUMIFS(Table3[Non-Staff Cost financed by RHID],Table3[Description non-staff cost],'Summary - II'!AR31,Table3[Partner],'Summary - II'!AQ$10)</f>
        <v>0</v>
      </c>
      <c r="AU31" s="83">
        <f>SUMIFS(Table3[Non-Staff Cost NOT financed by RHID],Table3[Description non-staff cost],'Summary - II'!AR31,Table3[Partner],'Summary - II'!AQ$10)</f>
        <v>0</v>
      </c>
      <c r="AW31" s="103">
        <f>_xlfn.XLOOKUP(AX31,Table3[Description non-staff cost],Table3[Cost Category],"No non-staff costs")</f>
        <v>0</v>
      </c>
      <c r="AX31" s="145"/>
      <c r="AY31" s="144"/>
      <c r="AZ31" s="82">
        <f>SUMIFS(Table3[Non-Staff Cost financed by RHID],Table3[Description non-staff cost],'Summary - II'!AX31,Table3[Partner],'Summary - II'!AW$10)</f>
        <v>0</v>
      </c>
      <c r="BA31" s="83">
        <f>SUMIFS(Table3[Non-Staff Cost NOT financed by RHID],Table3[Description non-staff cost],'Summary - II'!AX31,Table3[Partner],'Summary - II'!AW$10)</f>
        <v>0</v>
      </c>
      <c r="BC31" s="103">
        <f>_xlfn.XLOOKUP(BD31,Table3[Description non-staff cost],Table3[Cost Category],"No non-staff costs")</f>
        <v>0</v>
      </c>
      <c r="BD31" s="145"/>
      <c r="BE31" s="144"/>
      <c r="BF31" s="82">
        <f>SUMIFS(Table3[Non-Staff Cost financed by RHID],Table3[Description non-staff cost],'Summary - II'!BD31,Table3[Partner],'Summary - II'!BC$10)</f>
        <v>0</v>
      </c>
      <c r="BG31" s="83">
        <f>SUMIFS(Table3[Non-Staff Cost NOT financed by RHID],Table3[Description non-staff cost],'Summary - II'!BD31,Table3[Partner],'Summary - II'!BC$10)</f>
        <v>0</v>
      </c>
    </row>
    <row r="32" spans="1:59" x14ac:dyDescent="0.35">
      <c r="A32" s="138">
        <f>_xlfn.XLOOKUP(B32,Table3[Description non-staff cost],Table3[Cost Category],"No non-staff costs")</f>
        <v>0</v>
      </c>
      <c r="B32" s="145"/>
      <c r="C32" s="145"/>
      <c r="D32" s="79">
        <f>SUMIFS(Table3[Non-Staff Cost financed by RHID],Table3[Description non-staff cost],'Summary - II'!B32,Table3[Partner],'Summary - II'!A$10)</f>
        <v>0</v>
      </c>
      <c r="E32" s="80">
        <f>SUMIFS(Table3[Non-Staff Cost NOT financed by RHID],Table3[Description non-staff cost],'Summary - II'!B32,Table3[Partner],'Summary - II'!A$10)</f>
        <v>0</v>
      </c>
      <c r="G32" s="103" t="str">
        <f>_xlfn.XLOOKUP(H32,Table3[Description non-staff cost],Table3[Cost Category],"No non-staff costs")</f>
        <v>No non-staff costs</v>
      </c>
      <c r="H32" s="145"/>
      <c r="I32" s="144"/>
      <c r="J32" s="82">
        <f>SUMIFS(Table3[Non-Staff Cost financed by RHID],Table3[Description non-staff cost],'Summary - II'!H32,Table3[Partner],'Summary - II'!G$10)</f>
        <v>0</v>
      </c>
      <c r="K32" s="83">
        <f>SUMIFS(Table3[Non-Staff Cost NOT financed by RHID],Table3[Description non-staff cost],'Summary - II'!H32,Table3[Partner],'Summary - II'!G$10)</f>
        <v>0</v>
      </c>
      <c r="M32" s="103">
        <f>_xlfn.XLOOKUP(N32,Table3[Description non-staff cost],Table3[Cost Category],"No non-staff costs")</f>
        <v>0</v>
      </c>
      <c r="N32" s="145"/>
      <c r="O32" s="144"/>
      <c r="P32" s="82">
        <f>SUMIFS(Table3[Non-Staff Cost financed by RHID],Table3[Description non-staff cost],'Summary - II'!N32,Table3[Partner],'Summary - II'!M$10)</f>
        <v>0</v>
      </c>
      <c r="Q32" s="83">
        <f>SUMIFS(Table3[Non-Staff Cost NOT financed by RHID],Table3[Description non-staff cost],'Summary - II'!N32,Table3[Partner],'Summary - II'!M$10)</f>
        <v>0</v>
      </c>
      <c r="S32" s="103">
        <f>_xlfn.XLOOKUP(T32,Table3[Description non-staff cost],Table3[Cost Category],"No non-staff costs")</f>
        <v>0</v>
      </c>
      <c r="T32" s="145"/>
      <c r="U32" s="144"/>
      <c r="V32" s="82">
        <f>SUMIFS(Table3[Non-Staff Cost financed by RHID],Table3[Description non-staff cost],'Summary - II'!T32,Table3[Partner],'Summary - II'!S$10)</f>
        <v>0</v>
      </c>
      <c r="W32" s="83">
        <f>SUMIFS(Table3[Non-Staff Cost NOT financed by RHID],Table3[Description non-staff cost],'Summary - II'!T32,Table3[Partner],'Summary - II'!S$10)</f>
        <v>0</v>
      </c>
      <c r="Y32" s="103">
        <f>_xlfn.XLOOKUP(Z32,Table3[Description non-staff cost],Table3[Cost Category],"No non-staff costs")</f>
        <v>0</v>
      </c>
      <c r="Z32" s="145"/>
      <c r="AA32" s="144"/>
      <c r="AB32" s="82">
        <f>SUMIFS(Table3[Non-Staff Cost financed by RHID],Table3[Description non-staff cost],'Summary - II'!Z32,Table3[Partner],'Summary - II'!Y$10)</f>
        <v>0</v>
      </c>
      <c r="AC32" s="83">
        <f>SUMIFS(Table3[Non-Staff Cost NOT financed by RHID],Table3[Description non-staff cost],'Summary - II'!Z32,Table3[Partner],'Summary - II'!Y$10)</f>
        <v>0</v>
      </c>
      <c r="AE32" s="103">
        <f>_xlfn.XLOOKUP(AF32,Table3[Description non-staff cost],Table3[Cost Category],"No non-staff costs")</f>
        <v>0</v>
      </c>
      <c r="AF32" s="145"/>
      <c r="AG32" s="144"/>
      <c r="AH32" s="82">
        <f>SUMIFS(Table3[Non-Staff Cost financed by RHID],Table3[Description non-staff cost],'Summary - II'!AF32,Table3[Partner],'Summary - II'!AE$10)</f>
        <v>0</v>
      </c>
      <c r="AI32" s="83">
        <f>SUMIFS(Table3[Non-Staff Cost NOT financed by RHID],Table3[Description non-staff cost],'Summary - II'!AF32,Table3[Partner],'Summary - II'!AE$10)</f>
        <v>0</v>
      </c>
      <c r="AK32" s="103">
        <f>_xlfn.XLOOKUP(AL32,Table3[Description non-staff cost],Table3[Cost Category],"No non-staff costs")</f>
        <v>0</v>
      </c>
      <c r="AL32" s="145"/>
      <c r="AM32" s="144"/>
      <c r="AN32" s="82">
        <f>SUMIFS(Table3[Non-Staff Cost financed by RHID],Table3[Description non-staff cost],'Summary - II'!AL32,Table3[Partner],'Summary - II'!AK$10)</f>
        <v>0</v>
      </c>
      <c r="AO32" s="83">
        <f>SUMIFS(Table3[Non-Staff Cost NOT financed by RHID],Table3[Description non-staff cost],'Summary - II'!AL32,Table3[Partner],'Summary - II'!AK$10)</f>
        <v>0</v>
      </c>
      <c r="AQ32" s="103">
        <f>_xlfn.XLOOKUP(AR32,Table3[Description non-staff cost],Table3[Cost Category],"No non-staff costs")</f>
        <v>0</v>
      </c>
      <c r="AR32" s="145"/>
      <c r="AS32" s="144"/>
      <c r="AT32" s="82">
        <f>SUMIFS(Table3[Non-Staff Cost financed by RHID],Table3[Description non-staff cost],'Summary - II'!AR32,Table3[Partner],'Summary - II'!AQ$10)</f>
        <v>0</v>
      </c>
      <c r="AU32" s="83">
        <f>SUMIFS(Table3[Non-Staff Cost NOT financed by RHID],Table3[Description non-staff cost],'Summary - II'!AR32,Table3[Partner],'Summary - II'!AQ$10)</f>
        <v>0</v>
      </c>
      <c r="AW32" s="103">
        <f>_xlfn.XLOOKUP(AX32,Table3[Description non-staff cost],Table3[Cost Category],"No non-staff costs")</f>
        <v>0</v>
      </c>
      <c r="AX32" s="145"/>
      <c r="AY32" s="144"/>
      <c r="AZ32" s="82">
        <f>SUMIFS(Table3[Non-Staff Cost financed by RHID],Table3[Description non-staff cost],'Summary - II'!AX32,Table3[Partner],'Summary - II'!AW$10)</f>
        <v>0</v>
      </c>
      <c r="BA32" s="83">
        <f>SUMIFS(Table3[Non-Staff Cost NOT financed by RHID],Table3[Description non-staff cost],'Summary - II'!AX32,Table3[Partner],'Summary - II'!AW$10)</f>
        <v>0</v>
      </c>
      <c r="BC32" s="103">
        <f>_xlfn.XLOOKUP(BD32,Table3[Description non-staff cost],Table3[Cost Category],"No non-staff costs")</f>
        <v>0</v>
      </c>
      <c r="BD32" s="145"/>
      <c r="BE32" s="144"/>
      <c r="BF32" s="82">
        <f>SUMIFS(Table3[Non-Staff Cost financed by RHID],Table3[Description non-staff cost],'Summary - II'!BD32,Table3[Partner],'Summary - II'!BC$10)</f>
        <v>0</v>
      </c>
      <c r="BG32" s="83">
        <f>SUMIFS(Table3[Non-Staff Cost NOT financed by RHID],Table3[Description non-staff cost],'Summary - II'!BD32,Table3[Partner],'Summary - II'!BC$10)</f>
        <v>0</v>
      </c>
    </row>
    <row r="33" spans="1:59" x14ac:dyDescent="0.35">
      <c r="A33" s="138">
        <f>_xlfn.XLOOKUP(B33,Table3[Description non-staff cost],Table3[Cost Category],"No non-staff costs")</f>
        <v>0</v>
      </c>
      <c r="B33" s="145"/>
      <c r="C33" s="145"/>
      <c r="D33" s="79">
        <f>SUMIFS(Table3[Non-Staff Cost financed by RHID],Table3[Description non-staff cost],'Summary - II'!B33,Table3[Partner],'Summary - II'!A$10)</f>
        <v>0</v>
      </c>
      <c r="E33" s="80">
        <f>SUMIFS(Table3[Non-Staff Cost NOT financed by RHID],Table3[Description non-staff cost],'Summary - II'!B33,Table3[Partner],'Summary - II'!A$10)</f>
        <v>0</v>
      </c>
      <c r="G33" s="103" t="str">
        <f>_xlfn.XLOOKUP(H33,Table3[Description non-staff cost],Table3[Cost Category],"No non-staff costs")</f>
        <v>No non-staff costs</v>
      </c>
      <c r="H33" s="145"/>
      <c r="I33" s="144"/>
      <c r="J33" s="82">
        <f>SUMIFS(Table3[Non-Staff Cost financed by RHID],Table3[Description non-staff cost],'Summary - II'!H33,Table3[Partner],'Summary - II'!G$10)</f>
        <v>0</v>
      </c>
      <c r="K33" s="83">
        <f>SUMIFS(Table3[Non-Staff Cost NOT financed by RHID],Table3[Description non-staff cost],'Summary - II'!H33,Table3[Partner],'Summary - II'!G$10)</f>
        <v>0</v>
      </c>
      <c r="M33" s="103">
        <f>_xlfn.XLOOKUP(N33,Table3[Description non-staff cost],Table3[Cost Category],"No non-staff costs")</f>
        <v>0</v>
      </c>
      <c r="N33" s="145"/>
      <c r="O33" s="144"/>
      <c r="P33" s="82">
        <f>SUMIFS(Table3[Non-Staff Cost financed by RHID],Table3[Description non-staff cost],'Summary - II'!N33,Table3[Partner],'Summary - II'!M$10)</f>
        <v>0</v>
      </c>
      <c r="Q33" s="83">
        <f>SUMIFS(Table3[Non-Staff Cost NOT financed by RHID],Table3[Description non-staff cost],'Summary - II'!N33,Table3[Partner],'Summary - II'!M$10)</f>
        <v>0</v>
      </c>
      <c r="S33" s="103">
        <f>_xlfn.XLOOKUP(T33,Table3[Description non-staff cost],Table3[Cost Category],"No non-staff costs")</f>
        <v>0</v>
      </c>
      <c r="T33" s="145"/>
      <c r="U33" s="144"/>
      <c r="V33" s="82">
        <f>SUMIFS(Table3[Non-Staff Cost financed by RHID],Table3[Description non-staff cost],'Summary - II'!T33,Table3[Partner],'Summary - II'!S$10)</f>
        <v>0</v>
      </c>
      <c r="W33" s="83">
        <f>SUMIFS(Table3[Non-Staff Cost NOT financed by RHID],Table3[Description non-staff cost],'Summary - II'!T33,Table3[Partner],'Summary - II'!S$10)</f>
        <v>0</v>
      </c>
      <c r="Y33" s="103">
        <f>_xlfn.XLOOKUP(Z33,Table3[Description non-staff cost],Table3[Cost Category],"No non-staff costs")</f>
        <v>0</v>
      </c>
      <c r="Z33" s="145"/>
      <c r="AA33" s="144"/>
      <c r="AB33" s="82">
        <f>SUMIFS(Table3[Non-Staff Cost financed by RHID],Table3[Description non-staff cost],'Summary - II'!Z33,Table3[Partner],'Summary - II'!Y$10)</f>
        <v>0</v>
      </c>
      <c r="AC33" s="83">
        <f>SUMIFS(Table3[Non-Staff Cost NOT financed by RHID],Table3[Description non-staff cost],'Summary - II'!Z33,Table3[Partner],'Summary - II'!Y$10)</f>
        <v>0</v>
      </c>
      <c r="AE33" s="103">
        <f>_xlfn.XLOOKUP(AF33,Table3[Description non-staff cost],Table3[Cost Category],"No non-staff costs")</f>
        <v>0</v>
      </c>
      <c r="AF33" s="145"/>
      <c r="AG33" s="144"/>
      <c r="AH33" s="82">
        <f>SUMIFS(Table3[Non-Staff Cost financed by RHID],Table3[Description non-staff cost],'Summary - II'!AF33,Table3[Partner],'Summary - II'!AE$10)</f>
        <v>0</v>
      </c>
      <c r="AI33" s="83">
        <f>SUMIFS(Table3[Non-Staff Cost NOT financed by RHID],Table3[Description non-staff cost],'Summary - II'!AF33,Table3[Partner],'Summary - II'!AE$10)</f>
        <v>0</v>
      </c>
      <c r="AK33" s="103">
        <f>_xlfn.XLOOKUP(AL33,Table3[Description non-staff cost],Table3[Cost Category],"No non-staff costs")</f>
        <v>0</v>
      </c>
      <c r="AL33" s="145"/>
      <c r="AM33" s="144"/>
      <c r="AN33" s="82">
        <f>SUMIFS(Table3[Non-Staff Cost financed by RHID],Table3[Description non-staff cost],'Summary - II'!AL33,Table3[Partner],'Summary - II'!AK$10)</f>
        <v>0</v>
      </c>
      <c r="AO33" s="83">
        <f>SUMIFS(Table3[Non-Staff Cost NOT financed by RHID],Table3[Description non-staff cost],'Summary - II'!AL33,Table3[Partner],'Summary - II'!AK$10)</f>
        <v>0</v>
      </c>
      <c r="AQ33" s="103">
        <f>_xlfn.XLOOKUP(AR33,Table3[Description non-staff cost],Table3[Cost Category],"No non-staff costs")</f>
        <v>0</v>
      </c>
      <c r="AR33" s="145"/>
      <c r="AS33" s="144"/>
      <c r="AT33" s="82">
        <f>SUMIFS(Table3[Non-Staff Cost financed by RHID],Table3[Description non-staff cost],'Summary - II'!AR33,Table3[Partner],'Summary - II'!AQ$10)</f>
        <v>0</v>
      </c>
      <c r="AU33" s="83">
        <f>SUMIFS(Table3[Non-Staff Cost NOT financed by RHID],Table3[Description non-staff cost],'Summary - II'!AR33,Table3[Partner],'Summary - II'!AQ$10)</f>
        <v>0</v>
      </c>
      <c r="AW33" s="103">
        <f>_xlfn.XLOOKUP(AX33,Table3[Description non-staff cost],Table3[Cost Category],"No non-staff costs")</f>
        <v>0</v>
      </c>
      <c r="AX33" s="145"/>
      <c r="AY33" s="144"/>
      <c r="AZ33" s="82">
        <f>SUMIFS(Table3[Non-Staff Cost financed by RHID],Table3[Description non-staff cost],'Summary - II'!AX33,Table3[Partner],'Summary - II'!AW$10)</f>
        <v>0</v>
      </c>
      <c r="BA33" s="83">
        <f>SUMIFS(Table3[Non-Staff Cost NOT financed by RHID],Table3[Description non-staff cost],'Summary - II'!AX33,Table3[Partner],'Summary - II'!AW$10)</f>
        <v>0</v>
      </c>
      <c r="BC33" s="103">
        <f>_xlfn.XLOOKUP(BD33,Table3[Description non-staff cost],Table3[Cost Category],"No non-staff costs")</f>
        <v>0</v>
      </c>
      <c r="BD33" s="145"/>
      <c r="BE33" s="144"/>
      <c r="BF33" s="82">
        <f>SUMIFS(Table3[Non-Staff Cost financed by RHID],Table3[Description non-staff cost],'Summary - II'!BD33,Table3[Partner],'Summary - II'!BC$10)</f>
        <v>0</v>
      </c>
      <c r="BG33" s="83">
        <f>SUMIFS(Table3[Non-Staff Cost NOT financed by RHID],Table3[Description non-staff cost],'Summary - II'!BD33,Table3[Partner],'Summary - II'!BC$10)</f>
        <v>0</v>
      </c>
    </row>
    <row r="34" spans="1:59" x14ac:dyDescent="0.35">
      <c r="A34" s="138">
        <f>_xlfn.XLOOKUP(B34,Table3[Description non-staff cost],Table3[Cost Category],"No non-staff costs")</f>
        <v>0</v>
      </c>
      <c r="B34" s="145"/>
      <c r="C34" s="145"/>
      <c r="D34" s="79">
        <f>SUMIFS(Table3[Non-Staff Cost financed by RHID],Table3[Description non-staff cost],'Summary - II'!B34,Table3[Partner],'Summary - II'!A$10)</f>
        <v>0</v>
      </c>
      <c r="E34" s="80">
        <f>SUMIFS(Table3[Non-Staff Cost NOT financed by RHID],Table3[Description non-staff cost],'Summary - II'!B34,Table3[Partner],'Summary - II'!A$10)</f>
        <v>0</v>
      </c>
      <c r="G34" s="103" t="str">
        <f>_xlfn.XLOOKUP(H34,Table3[Description non-staff cost],Table3[Cost Category],"No non-staff costs")</f>
        <v>No non-staff costs</v>
      </c>
      <c r="H34" s="145"/>
      <c r="I34" s="144"/>
      <c r="J34" s="82">
        <f>SUMIFS(Table3[Non-Staff Cost financed by RHID],Table3[Description non-staff cost],'Summary - II'!H34,Table3[Partner],'Summary - II'!G$10)</f>
        <v>0</v>
      </c>
      <c r="K34" s="83">
        <f>SUMIFS(Table3[Non-Staff Cost NOT financed by RHID],Table3[Description non-staff cost],'Summary - II'!H34,Table3[Partner],'Summary - II'!G$10)</f>
        <v>0</v>
      </c>
      <c r="M34" s="103">
        <f>_xlfn.XLOOKUP(N34,Table3[Description non-staff cost],Table3[Cost Category],"No non-staff costs")</f>
        <v>0</v>
      </c>
      <c r="N34" s="145"/>
      <c r="O34" s="144"/>
      <c r="P34" s="82">
        <f>SUMIFS(Table3[Non-Staff Cost financed by RHID],Table3[Description non-staff cost],'Summary - II'!N34,Table3[Partner],'Summary - II'!M$10)</f>
        <v>0</v>
      </c>
      <c r="Q34" s="83">
        <f>SUMIFS(Table3[Non-Staff Cost NOT financed by RHID],Table3[Description non-staff cost],'Summary - II'!N34,Table3[Partner],'Summary - II'!M$10)</f>
        <v>0</v>
      </c>
      <c r="S34" s="103">
        <f>_xlfn.XLOOKUP(T34,Table3[Description non-staff cost],Table3[Cost Category],"No non-staff costs")</f>
        <v>0</v>
      </c>
      <c r="T34" s="145"/>
      <c r="U34" s="144"/>
      <c r="V34" s="82">
        <f>SUMIFS(Table3[Non-Staff Cost financed by RHID],Table3[Description non-staff cost],'Summary - II'!T34,Table3[Partner],'Summary - II'!S$10)</f>
        <v>0</v>
      </c>
      <c r="W34" s="83">
        <f>SUMIFS(Table3[Non-Staff Cost NOT financed by RHID],Table3[Description non-staff cost],'Summary - II'!T34,Table3[Partner],'Summary - II'!S$10)</f>
        <v>0</v>
      </c>
      <c r="Y34" s="103">
        <f>_xlfn.XLOOKUP(Z34,Table3[Description non-staff cost],Table3[Cost Category],"No non-staff costs")</f>
        <v>0</v>
      </c>
      <c r="Z34" s="145"/>
      <c r="AA34" s="144"/>
      <c r="AB34" s="82">
        <f>SUMIFS(Table3[Non-Staff Cost financed by RHID],Table3[Description non-staff cost],'Summary - II'!Z34,Table3[Partner],'Summary - II'!Y$10)</f>
        <v>0</v>
      </c>
      <c r="AC34" s="83">
        <f>SUMIFS(Table3[Non-Staff Cost NOT financed by RHID],Table3[Description non-staff cost],'Summary - II'!Z34,Table3[Partner],'Summary - II'!Y$10)</f>
        <v>0</v>
      </c>
      <c r="AE34" s="103">
        <f>_xlfn.XLOOKUP(AF34,Table3[Description non-staff cost],Table3[Cost Category],"No non-staff costs")</f>
        <v>0</v>
      </c>
      <c r="AF34" s="145"/>
      <c r="AG34" s="144"/>
      <c r="AH34" s="82">
        <f>SUMIFS(Table3[Non-Staff Cost financed by RHID],Table3[Description non-staff cost],'Summary - II'!AF34,Table3[Partner],'Summary - II'!AE$10)</f>
        <v>0</v>
      </c>
      <c r="AI34" s="83">
        <f>SUMIFS(Table3[Non-Staff Cost NOT financed by RHID],Table3[Description non-staff cost],'Summary - II'!AF34,Table3[Partner],'Summary - II'!AE$10)</f>
        <v>0</v>
      </c>
      <c r="AK34" s="103">
        <f>_xlfn.XLOOKUP(AL34,Table3[Description non-staff cost],Table3[Cost Category],"No non-staff costs")</f>
        <v>0</v>
      </c>
      <c r="AL34" s="145"/>
      <c r="AM34" s="144"/>
      <c r="AN34" s="82">
        <f>SUMIFS(Table3[Non-Staff Cost financed by RHID],Table3[Description non-staff cost],'Summary - II'!AL34,Table3[Partner],'Summary - II'!AK$10)</f>
        <v>0</v>
      </c>
      <c r="AO34" s="83">
        <f>SUMIFS(Table3[Non-Staff Cost NOT financed by RHID],Table3[Description non-staff cost],'Summary - II'!AL34,Table3[Partner],'Summary - II'!AK$10)</f>
        <v>0</v>
      </c>
      <c r="AQ34" s="103">
        <f>_xlfn.XLOOKUP(AR34,Table3[Description non-staff cost],Table3[Cost Category],"No non-staff costs")</f>
        <v>0</v>
      </c>
      <c r="AR34" s="145"/>
      <c r="AS34" s="144"/>
      <c r="AT34" s="82">
        <f>SUMIFS(Table3[Non-Staff Cost financed by RHID],Table3[Description non-staff cost],'Summary - II'!AR34,Table3[Partner],'Summary - II'!AQ$10)</f>
        <v>0</v>
      </c>
      <c r="AU34" s="83">
        <f>SUMIFS(Table3[Non-Staff Cost NOT financed by RHID],Table3[Description non-staff cost],'Summary - II'!AR34,Table3[Partner],'Summary - II'!AQ$10)</f>
        <v>0</v>
      </c>
      <c r="AW34" s="103">
        <f>_xlfn.XLOOKUP(AX34,Table3[Description non-staff cost],Table3[Cost Category],"No non-staff costs")</f>
        <v>0</v>
      </c>
      <c r="AX34" s="145"/>
      <c r="AY34" s="144"/>
      <c r="AZ34" s="82">
        <f>SUMIFS(Table3[Non-Staff Cost financed by RHID],Table3[Description non-staff cost],'Summary - II'!AX34,Table3[Partner],'Summary - II'!AW$10)</f>
        <v>0</v>
      </c>
      <c r="BA34" s="83">
        <f>SUMIFS(Table3[Non-Staff Cost NOT financed by RHID],Table3[Description non-staff cost],'Summary - II'!AX34,Table3[Partner],'Summary - II'!AW$10)</f>
        <v>0</v>
      </c>
      <c r="BC34" s="103">
        <f>_xlfn.XLOOKUP(BD34,Table3[Description non-staff cost],Table3[Cost Category],"No non-staff costs")</f>
        <v>0</v>
      </c>
      <c r="BD34" s="145"/>
      <c r="BE34" s="144"/>
      <c r="BF34" s="82">
        <f>SUMIFS(Table3[Non-Staff Cost financed by RHID],Table3[Description non-staff cost],'Summary - II'!BD34,Table3[Partner],'Summary - II'!BC$10)</f>
        <v>0</v>
      </c>
      <c r="BG34" s="83">
        <f>SUMIFS(Table3[Non-Staff Cost NOT financed by RHID],Table3[Description non-staff cost],'Summary - II'!BD34,Table3[Partner],'Summary - II'!BC$10)</f>
        <v>0</v>
      </c>
    </row>
    <row r="35" spans="1:59" x14ac:dyDescent="0.35">
      <c r="A35" s="138">
        <f>_xlfn.XLOOKUP(B35,Table3[Description non-staff cost],Table3[Cost Category],"No non-staff costs")</f>
        <v>0</v>
      </c>
      <c r="B35" s="145"/>
      <c r="C35" s="145"/>
      <c r="D35" s="79">
        <f>SUMIFS(Table3[Non-Staff Cost financed by RHID],Table3[Description non-staff cost],'Summary - II'!B35,Table3[Partner],'Summary - II'!A$10)</f>
        <v>0</v>
      </c>
      <c r="E35" s="80">
        <f>SUMIFS(Table3[Non-Staff Cost NOT financed by RHID],Table3[Description non-staff cost],'Summary - II'!B35,Table3[Partner],'Summary - II'!A$10)</f>
        <v>0</v>
      </c>
      <c r="G35" s="103" t="str">
        <f>_xlfn.XLOOKUP(H35,Table3[Description non-staff cost],Table3[Cost Category],"No non-staff costs")</f>
        <v>No non-staff costs</v>
      </c>
      <c r="H35" s="145"/>
      <c r="I35" s="144"/>
      <c r="J35" s="82">
        <f>SUMIFS(Table3[Non-Staff Cost financed by RHID],Table3[Description non-staff cost],'Summary - II'!H35,Table3[Partner],'Summary - II'!G$10)</f>
        <v>0</v>
      </c>
      <c r="K35" s="83">
        <f>SUMIFS(Table3[Non-Staff Cost NOT financed by RHID],Table3[Description non-staff cost],'Summary - II'!H35,Table3[Partner],'Summary - II'!G$10)</f>
        <v>0</v>
      </c>
      <c r="M35" s="103">
        <f>_xlfn.XLOOKUP(N35,Table3[Description non-staff cost],Table3[Cost Category],"No non-staff costs")</f>
        <v>0</v>
      </c>
      <c r="N35" s="145"/>
      <c r="O35" s="144"/>
      <c r="P35" s="82">
        <f>SUMIFS(Table3[Non-Staff Cost financed by RHID],Table3[Description non-staff cost],'Summary - II'!N35,Table3[Partner],'Summary - II'!M$10)</f>
        <v>0</v>
      </c>
      <c r="Q35" s="83">
        <f>SUMIFS(Table3[Non-Staff Cost NOT financed by RHID],Table3[Description non-staff cost],'Summary - II'!N35,Table3[Partner],'Summary - II'!M$10)</f>
        <v>0</v>
      </c>
      <c r="S35" s="103">
        <f>_xlfn.XLOOKUP(T35,Table3[Description non-staff cost],Table3[Cost Category],"No non-staff costs")</f>
        <v>0</v>
      </c>
      <c r="T35" s="145"/>
      <c r="U35" s="144"/>
      <c r="V35" s="82">
        <f>SUMIFS(Table3[Non-Staff Cost financed by RHID],Table3[Description non-staff cost],'Summary - II'!T35,Table3[Partner],'Summary - II'!S$10)</f>
        <v>0</v>
      </c>
      <c r="W35" s="83">
        <f>SUMIFS(Table3[Non-Staff Cost NOT financed by RHID],Table3[Description non-staff cost],'Summary - II'!T35,Table3[Partner],'Summary - II'!S$10)</f>
        <v>0</v>
      </c>
      <c r="Y35" s="103">
        <f>_xlfn.XLOOKUP(Z35,Table3[Description non-staff cost],Table3[Cost Category],"No non-staff costs")</f>
        <v>0</v>
      </c>
      <c r="Z35" s="145"/>
      <c r="AA35" s="144"/>
      <c r="AB35" s="82">
        <f>SUMIFS(Table3[Non-Staff Cost financed by RHID],Table3[Description non-staff cost],'Summary - II'!Z35,Table3[Partner],'Summary - II'!Y$10)</f>
        <v>0</v>
      </c>
      <c r="AC35" s="83">
        <f>SUMIFS(Table3[Non-Staff Cost NOT financed by RHID],Table3[Description non-staff cost],'Summary - II'!Z35,Table3[Partner],'Summary - II'!Y$10)</f>
        <v>0</v>
      </c>
      <c r="AE35" s="103">
        <f>_xlfn.XLOOKUP(AF35,Table3[Description non-staff cost],Table3[Cost Category],"No non-staff costs")</f>
        <v>0</v>
      </c>
      <c r="AF35" s="145"/>
      <c r="AG35" s="144"/>
      <c r="AH35" s="82">
        <f>SUMIFS(Table3[Non-Staff Cost financed by RHID],Table3[Description non-staff cost],'Summary - II'!AF35,Table3[Partner],'Summary - II'!AE$10)</f>
        <v>0</v>
      </c>
      <c r="AI35" s="83">
        <f>SUMIFS(Table3[Non-Staff Cost NOT financed by RHID],Table3[Description non-staff cost],'Summary - II'!AF35,Table3[Partner],'Summary - II'!AE$10)</f>
        <v>0</v>
      </c>
      <c r="AK35" s="103">
        <f>_xlfn.XLOOKUP(AL35,Table3[Description non-staff cost],Table3[Cost Category],"No non-staff costs")</f>
        <v>0</v>
      </c>
      <c r="AL35" s="145"/>
      <c r="AM35" s="144"/>
      <c r="AN35" s="82">
        <f>SUMIFS(Table3[Non-Staff Cost financed by RHID],Table3[Description non-staff cost],'Summary - II'!AL35,Table3[Partner],'Summary - II'!AK$10)</f>
        <v>0</v>
      </c>
      <c r="AO35" s="83">
        <f>SUMIFS(Table3[Non-Staff Cost NOT financed by RHID],Table3[Description non-staff cost],'Summary - II'!AL35,Table3[Partner],'Summary - II'!AK$10)</f>
        <v>0</v>
      </c>
      <c r="AQ35" s="103">
        <f>_xlfn.XLOOKUP(AR35,Table3[Description non-staff cost],Table3[Cost Category],"No non-staff costs")</f>
        <v>0</v>
      </c>
      <c r="AR35" s="145"/>
      <c r="AS35" s="144"/>
      <c r="AT35" s="82">
        <f>SUMIFS(Table3[Non-Staff Cost financed by RHID],Table3[Description non-staff cost],'Summary - II'!AR35,Table3[Partner],'Summary - II'!AQ$10)</f>
        <v>0</v>
      </c>
      <c r="AU35" s="83">
        <f>SUMIFS(Table3[Non-Staff Cost NOT financed by RHID],Table3[Description non-staff cost],'Summary - II'!AR35,Table3[Partner],'Summary - II'!AQ$10)</f>
        <v>0</v>
      </c>
      <c r="AW35" s="103">
        <f>_xlfn.XLOOKUP(AX35,Table3[Description non-staff cost],Table3[Cost Category],"No non-staff costs")</f>
        <v>0</v>
      </c>
      <c r="AX35" s="145"/>
      <c r="AY35" s="144"/>
      <c r="AZ35" s="82">
        <f>SUMIFS(Table3[Non-Staff Cost financed by RHID],Table3[Description non-staff cost],'Summary - II'!AX35,Table3[Partner],'Summary - II'!AW$10)</f>
        <v>0</v>
      </c>
      <c r="BA35" s="83">
        <f>SUMIFS(Table3[Non-Staff Cost NOT financed by RHID],Table3[Description non-staff cost],'Summary - II'!AX35,Table3[Partner],'Summary - II'!AW$10)</f>
        <v>0</v>
      </c>
      <c r="BC35" s="103">
        <f>_xlfn.XLOOKUP(BD35,Table3[Description non-staff cost],Table3[Cost Category],"No non-staff costs")</f>
        <v>0</v>
      </c>
      <c r="BD35" s="145"/>
      <c r="BE35" s="144"/>
      <c r="BF35" s="82">
        <f>SUMIFS(Table3[Non-Staff Cost financed by RHID],Table3[Description non-staff cost],'Summary - II'!BD35,Table3[Partner],'Summary - II'!BC$10)</f>
        <v>0</v>
      </c>
      <c r="BG35" s="83">
        <f>SUMIFS(Table3[Non-Staff Cost NOT financed by RHID],Table3[Description non-staff cost],'Summary - II'!BD35,Table3[Partner],'Summary - II'!BC$10)</f>
        <v>0</v>
      </c>
    </row>
    <row r="36" spans="1:59" x14ac:dyDescent="0.35">
      <c r="A36" s="138">
        <f>_xlfn.XLOOKUP(B36,Table3[Description non-staff cost],Table3[Cost Category],"No non-staff costs")</f>
        <v>0</v>
      </c>
      <c r="B36" s="145"/>
      <c r="C36" s="145"/>
      <c r="D36" s="79">
        <f>SUMIFS(Table3[Non-Staff Cost financed by RHID],Table3[Description non-staff cost],'Summary - II'!B36,Table3[Partner],'Summary - II'!A$10)</f>
        <v>0</v>
      </c>
      <c r="E36" s="80">
        <f>SUMIFS(Table3[Non-Staff Cost NOT financed by RHID],Table3[Description non-staff cost],'Summary - II'!B36,Table3[Partner],'Summary - II'!A$10)</f>
        <v>0</v>
      </c>
      <c r="G36" s="103" t="str">
        <f>_xlfn.XLOOKUP(H36,Table3[Description non-staff cost],Table3[Cost Category],"No non-staff costs")</f>
        <v>No non-staff costs</v>
      </c>
      <c r="H36" s="145"/>
      <c r="I36" s="144"/>
      <c r="J36" s="82">
        <f>SUMIFS(Table3[Non-Staff Cost financed by RHID],Table3[Description non-staff cost],'Summary - II'!H36,Table3[Partner],'Summary - II'!G$10)</f>
        <v>0</v>
      </c>
      <c r="K36" s="83">
        <f>SUMIFS(Table3[Non-Staff Cost NOT financed by RHID],Table3[Description non-staff cost],'Summary - II'!H36,Table3[Partner],'Summary - II'!G$10)</f>
        <v>0</v>
      </c>
      <c r="M36" s="103">
        <f>_xlfn.XLOOKUP(N36,Table3[Description non-staff cost],Table3[Cost Category],"No non-staff costs")</f>
        <v>0</v>
      </c>
      <c r="N36" s="145"/>
      <c r="O36" s="144"/>
      <c r="P36" s="82">
        <f>SUMIFS(Table3[Non-Staff Cost financed by RHID],Table3[Description non-staff cost],'Summary - II'!N36,Table3[Partner],'Summary - II'!M$10)</f>
        <v>0</v>
      </c>
      <c r="Q36" s="83">
        <f>SUMIFS(Table3[Non-Staff Cost NOT financed by RHID],Table3[Description non-staff cost],'Summary - II'!N36,Table3[Partner],'Summary - II'!M$10)</f>
        <v>0</v>
      </c>
      <c r="S36" s="103">
        <f>_xlfn.XLOOKUP(T36,Table3[Description non-staff cost],Table3[Cost Category],"No non-staff costs")</f>
        <v>0</v>
      </c>
      <c r="T36" s="145"/>
      <c r="U36" s="144"/>
      <c r="V36" s="82">
        <f>SUMIFS(Table3[Non-Staff Cost financed by RHID],Table3[Description non-staff cost],'Summary - II'!T36,Table3[Partner],'Summary - II'!S$10)</f>
        <v>0</v>
      </c>
      <c r="W36" s="83">
        <f>SUMIFS(Table3[Non-Staff Cost NOT financed by RHID],Table3[Description non-staff cost],'Summary - II'!T36,Table3[Partner],'Summary - II'!S$10)</f>
        <v>0</v>
      </c>
      <c r="Y36" s="103">
        <f>_xlfn.XLOOKUP(Z36,Table3[Description non-staff cost],Table3[Cost Category],"No non-staff costs")</f>
        <v>0</v>
      </c>
      <c r="Z36" s="145"/>
      <c r="AA36" s="144"/>
      <c r="AB36" s="82">
        <f>SUMIFS(Table3[Non-Staff Cost financed by RHID],Table3[Description non-staff cost],'Summary - II'!Z36,Table3[Partner],'Summary - II'!Y$10)</f>
        <v>0</v>
      </c>
      <c r="AC36" s="83">
        <f>SUMIFS(Table3[Non-Staff Cost NOT financed by RHID],Table3[Description non-staff cost],'Summary - II'!Z36,Table3[Partner],'Summary - II'!Y$10)</f>
        <v>0</v>
      </c>
      <c r="AE36" s="103">
        <f>_xlfn.XLOOKUP(AF36,Table3[Description non-staff cost],Table3[Cost Category],"No non-staff costs")</f>
        <v>0</v>
      </c>
      <c r="AF36" s="145"/>
      <c r="AG36" s="144"/>
      <c r="AH36" s="82">
        <f>SUMIFS(Table3[Non-Staff Cost financed by RHID],Table3[Description non-staff cost],'Summary - II'!AF36,Table3[Partner],'Summary - II'!AE$10)</f>
        <v>0</v>
      </c>
      <c r="AI36" s="83">
        <f>SUMIFS(Table3[Non-Staff Cost NOT financed by RHID],Table3[Description non-staff cost],'Summary - II'!AF36,Table3[Partner],'Summary - II'!AE$10)</f>
        <v>0</v>
      </c>
      <c r="AK36" s="103">
        <f>_xlfn.XLOOKUP(AL36,Table3[Description non-staff cost],Table3[Cost Category],"No non-staff costs")</f>
        <v>0</v>
      </c>
      <c r="AL36" s="145"/>
      <c r="AM36" s="144"/>
      <c r="AN36" s="82">
        <f>SUMIFS(Table3[Non-Staff Cost financed by RHID],Table3[Description non-staff cost],'Summary - II'!AL36,Table3[Partner],'Summary - II'!AK$10)</f>
        <v>0</v>
      </c>
      <c r="AO36" s="83">
        <f>SUMIFS(Table3[Non-Staff Cost NOT financed by RHID],Table3[Description non-staff cost],'Summary - II'!AL36,Table3[Partner],'Summary - II'!AK$10)</f>
        <v>0</v>
      </c>
      <c r="AQ36" s="103">
        <f>_xlfn.XLOOKUP(AR36,Table3[Description non-staff cost],Table3[Cost Category],"No non-staff costs")</f>
        <v>0</v>
      </c>
      <c r="AR36" s="145"/>
      <c r="AS36" s="144"/>
      <c r="AT36" s="82">
        <f>SUMIFS(Table3[Non-Staff Cost financed by RHID],Table3[Description non-staff cost],'Summary - II'!AR36,Table3[Partner],'Summary - II'!AQ$10)</f>
        <v>0</v>
      </c>
      <c r="AU36" s="83">
        <f>SUMIFS(Table3[Non-Staff Cost NOT financed by RHID],Table3[Description non-staff cost],'Summary - II'!AR36,Table3[Partner],'Summary - II'!AQ$10)</f>
        <v>0</v>
      </c>
      <c r="AW36" s="103">
        <f>_xlfn.XLOOKUP(AX36,Table3[Description non-staff cost],Table3[Cost Category],"No non-staff costs")</f>
        <v>0</v>
      </c>
      <c r="AX36" s="145"/>
      <c r="AY36" s="144"/>
      <c r="AZ36" s="82">
        <f>SUMIFS(Table3[Non-Staff Cost financed by RHID],Table3[Description non-staff cost],'Summary - II'!AX36,Table3[Partner],'Summary - II'!AW$10)</f>
        <v>0</v>
      </c>
      <c r="BA36" s="83">
        <f>SUMIFS(Table3[Non-Staff Cost NOT financed by RHID],Table3[Description non-staff cost],'Summary - II'!AX36,Table3[Partner],'Summary - II'!AW$10)</f>
        <v>0</v>
      </c>
      <c r="BC36" s="103">
        <f>_xlfn.XLOOKUP(BD36,Table3[Description non-staff cost],Table3[Cost Category],"No non-staff costs")</f>
        <v>0</v>
      </c>
      <c r="BD36" s="145"/>
      <c r="BE36" s="144"/>
      <c r="BF36" s="82">
        <f>SUMIFS(Table3[Non-Staff Cost financed by RHID],Table3[Description non-staff cost],'Summary - II'!BD36,Table3[Partner],'Summary - II'!BC$10)</f>
        <v>0</v>
      </c>
      <c r="BG36" s="83">
        <f>SUMIFS(Table3[Non-Staff Cost NOT financed by RHID],Table3[Description non-staff cost],'Summary - II'!BD36,Table3[Partner],'Summary - II'!BC$10)</f>
        <v>0</v>
      </c>
    </row>
    <row r="37" spans="1:59" x14ac:dyDescent="0.35">
      <c r="A37" s="138">
        <f>_xlfn.XLOOKUP(B37,Table3[Description non-staff cost],Table3[Cost Category],"No non-staff costs")</f>
        <v>0</v>
      </c>
      <c r="B37" s="145"/>
      <c r="C37" s="145"/>
      <c r="D37" s="79">
        <f>SUMIFS(Table3[Non-Staff Cost financed by RHID],Table3[Description non-staff cost],'Summary - II'!B37,Table3[Partner],'Summary - II'!A$10)</f>
        <v>0</v>
      </c>
      <c r="E37" s="80">
        <f>SUMIFS(Table3[Non-Staff Cost NOT financed by RHID],Table3[Description non-staff cost],'Summary - II'!B37,Table3[Partner],'Summary - II'!A$10)</f>
        <v>0</v>
      </c>
      <c r="G37" s="103" t="str">
        <f>_xlfn.XLOOKUP(H37,Table3[Description non-staff cost],Table3[Cost Category],"No non-staff costs")</f>
        <v>No non-staff costs</v>
      </c>
      <c r="H37" s="145"/>
      <c r="I37" s="144"/>
      <c r="J37" s="82">
        <f>SUMIFS(Table3[Non-Staff Cost financed by RHID],Table3[Description non-staff cost],'Summary - II'!H37,Table3[Partner],'Summary - II'!G$10)</f>
        <v>0</v>
      </c>
      <c r="K37" s="83">
        <f>SUMIFS(Table3[Non-Staff Cost NOT financed by RHID],Table3[Description non-staff cost],'Summary - II'!H37,Table3[Partner],'Summary - II'!G$10)</f>
        <v>0</v>
      </c>
      <c r="M37" s="103">
        <f>_xlfn.XLOOKUP(N37,Table3[Description non-staff cost],Table3[Cost Category],"No non-staff costs")</f>
        <v>0</v>
      </c>
      <c r="N37" s="145"/>
      <c r="O37" s="144"/>
      <c r="P37" s="82">
        <f>SUMIFS(Table3[Non-Staff Cost financed by RHID],Table3[Description non-staff cost],'Summary - II'!N37,Table3[Partner],'Summary - II'!M$10)</f>
        <v>0</v>
      </c>
      <c r="Q37" s="83">
        <f>SUMIFS(Table3[Non-Staff Cost NOT financed by RHID],Table3[Description non-staff cost],'Summary - II'!N37,Table3[Partner],'Summary - II'!M$10)</f>
        <v>0</v>
      </c>
      <c r="S37" s="103">
        <f>_xlfn.XLOOKUP(T37,Table3[Description non-staff cost],Table3[Cost Category],"No non-staff costs")</f>
        <v>0</v>
      </c>
      <c r="T37" s="145"/>
      <c r="U37" s="144"/>
      <c r="V37" s="82">
        <f>SUMIFS(Table3[Non-Staff Cost financed by RHID],Table3[Description non-staff cost],'Summary - II'!T37,Table3[Partner],'Summary - II'!S$10)</f>
        <v>0</v>
      </c>
      <c r="W37" s="83">
        <f>SUMIFS(Table3[Non-Staff Cost NOT financed by RHID],Table3[Description non-staff cost],'Summary - II'!T37,Table3[Partner],'Summary - II'!S$10)</f>
        <v>0</v>
      </c>
      <c r="Y37" s="103">
        <f>_xlfn.XLOOKUP(Z37,Table3[Description non-staff cost],Table3[Cost Category],"No non-staff costs")</f>
        <v>0</v>
      </c>
      <c r="Z37" s="145"/>
      <c r="AA37" s="144"/>
      <c r="AB37" s="82">
        <f>SUMIFS(Table3[Non-Staff Cost financed by RHID],Table3[Description non-staff cost],'Summary - II'!Z37,Table3[Partner],'Summary - II'!Y$10)</f>
        <v>0</v>
      </c>
      <c r="AC37" s="83">
        <f>SUMIFS(Table3[Non-Staff Cost NOT financed by RHID],Table3[Description non-staff cost],'Summary - II'!Z37,Table3[Partner],'Summary - II'!Y$10)</f>
        <v>0</v>
      </c>
      <c r="AE37" s="103">
        <f>_xlfn.XLOOKUP(AF37,Table3[Description non-staff cost],Table3[Cost Category],"No non-staff costs")</f>
        <v>0</v>
      </c>
      <c r="AF37" s="145"/>
      <c r="AG37" s="144"/>
      <c r="AH37" s="82">
        <f>SUMIFS(Table3[Non-Staff Cost financed by RHID],Table3[Description non-staff cost],'Summary - II'!AF37,Table3[Partner],'Summary - II'!AE$10)</f>
        <v>0</v>
      </c>
      <c r="AI37" s="83">
        <f>SUMIFS(Table3[Non-Staff Cost NOT financed by RHID],Table3[Description non-staff cost],'Summary - II'!AF37,Table3[Partner],'Summary - II'!AE$10)</f>
        <v>0</v>
      </c>
      <c r="AK37" s="103">
        <f>_xlfn.XLOOKUP(AL37,Table3[Description non-staff cost],Table3[Cost Category],"No non-staff costs")</f>
        <v>0</v>
      </c>
      <c r="AL37" s="145"/>
      <c r="AM37" s="144"/>
      <c r="AN37" s="82">
        <f>SUMIFS(Table3[Non-Staff Cost financed by RHID],Table3[Description non-staff cost],'Summary - II'!AL37,Table3[Partner],'Summary - II'!AK$10)</f>
        <v>0</v>
      </c>
      <c r="AO37" s="83">
        <f>SUMIFS(Table3[Non-Staff Cost NOT financed by RHID],Table3[Description non-staff cost],'Summary - II'!AL37,Table3[Partner],'Summary - II'!AK$10)</f>
        <v>0</v>
      </c>
      <c r="AQ37" s="103">
        <f>_xlfn.XLOOKUP(AR37,Table3[Description non-staff cost],Table3[Cost Category],"No non-staff costs")</f>
        <v>0</v>
      </c>
      <c r="AR37" s="145"/>
      <c r="AS37" s="144"/>
      <c r="AT37" s="82">
        <f>SUMIFS(Table3[Non-Staff Cost financed by RHID],Table3[Description non-staff cost],'Summary - II'!AR37,Table3[Partner],'Summary - II'!AQ$10)</f>
        <v>0</v>
      </c>
      <c r="AU37" s="83">
        <f>SUMIFS(Table3[Non-Staff Cost NOT financed by RHID],Table3[Description non-staff cost],'Summary - II'!AR37,Table3[Partner],'Summary - II'!AQ$10)</f>
        <v>0</v>
      </c>
      <c r="AW37" s="103">
        <f>_xlfn.XLOOKUP(AX37,Table3[Description non-staff cost],Table3[Cost Category],"No non-staff costs")</f>
        <v>0</v>
      </c>
      <c r="AX37" s="145"/>
      <c r="AY37" s="144"/>
      <c r="AZ37" s="82">
        <f>SUMIFS(Table3[Non-Staff Cost financed by RHID],Table3[Description non-staff cost],'Summary - II'!AX37,Table3[Partner],'Summary - II'!AW$10)</f>
        <v>0</v>
      </c>
      <c r="BA37" s="83">
        <f>SUMIFS(Table3[Non-Staff Cost NOT financed by RHID],Table3[Description non-staff cost],'Summary - II'!AX37,Table3[Partner],'Summary - II'!AW$10)</f>
        <v>0</v>
      </c>
      <c r="BC37" s="103">
        <f>_xlfn.XLOOKUP(BD37,Table3[Description non-staff cost],Table3[Cost Category],"No non-staff costs")</f>
        <v>0</v>
      </c>
      <c r="BD37" s="145"/>
      <c r="BE37" s="144"/>
      <c r="BF37" s="82">
        <f>SUMIFS(Table3[Non-Staff Cost financed by RHID],Table3[Description non-staff cost],'Summary - II'!BD37,Table3[Partner],'Summary - II'!BC$10)</f>
        <v>0</v>
      </c>
      <c r="BG37" s="83">
        <f>SUMIFS(Table3[Non-Staff Cost NOT financed by RHID],Table3[Description non-staff cost],'Summary - II'!BD37,Table3[Partner],'Summary - II'!BC$10)</f>
        <v>0</v>
      </c>
    </row>
    <row r="38" spans="1:59" x14ac:dyDescent="0.35">
      <c r="A38" s="138">
        <f>_xlfn.XLOOKUP(B38,Table3[Description non-staff cost],Table3[Cost Category],"No non-staff costs")</f>
        <v>0</v>
      </c>
      <c r="B38" s="145"/>
      <c r="C38" s="145"/>
      <c r="D38" s="79">
        <f>SUMIFS(Table3[Non-Staff Cost financed by RHID],Table3[Description non-staff cost],'Summary - II'!B38,Table3[Partner],'Summary - II'!A$10)</f>
        <v>0</v>
      </c>
      <c r="E38" s="80">
        <f>SUMIFS(Table3[Non-Staff Cost NOT financed by RHID],Table3[Description non-staff cost],'Summary - II'!B38,Table3[Partner],'Summary - II'!A$10)</f>
        <v>0</v>
      </c>
      <c r="G38" s="103" t="str">
        <f>_xlfn.XLOOKUP(H38,Table3[Description non-staff cost],Table3[Cost Category],"No non-staff costs")</f>
        <v>No non-staff costs</v>
      </c>
      <c r="H38" s="145"/>
      <c r="I38" s="144"/>
      <c r="J38" s="82">
        <f>SUMIFS(Table3[Non-Staff Cost financed by RHID],Table3[Description non-staff cost],'Summary - II'!H38,Table3[Partner],'Summary - II'!G$10)</f>
        <v>0</v>
      </c>
      <c r="K38" s="83">
        <f>SUMIFS(Table3[Non-Staff Cost NOT financed by RHID],Table3[Description non-staff cost],'Summary - II'!H38,Table3[Partner],'Summary - II'!G$10)</f>
        <v>0</v>
      </c>
      <c r="M38" s="103">
        <f>_xlfn.XLOOKUP(N38,Table3[Description non-staff cost],Table3[Cost Category],"No non-staff costs")</f>
        <v>0</v>
      </c>
      <c r="N38" s="145"/>
      <c r="O38" s="144"/>
      <c r="P38" s="82">
        <f>SUMIFS(Table3[Non-Staff Cost financed by RHID],Table3[Description non-staff cost],'Summary - II'!N38,Table3[Partner],'Summary - II'!M$10)</f>
        <v>0</v>
      </c>
      <c r="Q38" s="83">
        <f>SUMIFS(Table3[Non-Staff Cost NOT financed by RHID],Table3[Description non-staff cost],'Summary - II'!N38,Table3[Partner],'Summary - II'!M$10)</f>
        <v>0</v>
      </c>
      <c r="S38" s="103">
        <f>_xlfn.XLOOKUP(T38,Table3[Description non-staff cost],Table3[Cost Category],"No non-staff costs")</f>
        <v>0</v>
      </c>
      <c r="T38" s="145"/>
      <c r="U38" s="144"/>
      <c r="V38" s="82">
        <f>SUMIFS(Table3[Non-Staff Cost financed by RHID],Table3[Description non-staff cost],'Summary - II'!T38,Table3[Partner],'Summary - II'!S$10)</f>
        <v>0</v>
      </c>
      <c r="W38" s="83">
        <f>SUMIFS(Table3[Non-Staff Cost NOT financed by RHID],Table3[Description non-staff cost],'Summary - II'!T38,Table3[Partner],'Summary - II'!S$10)</f>
        <v>0</v>
      </c>
      <c r="Y38" s="103">
        <f>_xlfn.XLOOKUP(Z38,Table3[Description non-staff cost],Table3[Cost Category],"No non-staff costs")</f>
        <v>0</v>
      </c>
      <c r="Z38" s="145"/>
      <c r="AA38" s="144"/>
      <c r="AB38" s="82">
        <f>SUMIFS(Table3[Non-Staff Cost financed by RHID],Table3[Description non-staff cost],'Summary - II'!Z38,Table3[Partner],'Summary - II'!Y$10)</f>
        <v>0</v>
      </c>
      <c r="AC38" s="83">
        <f>SUMIFS(Table3[Non-Staff Cost NOT financed by RHID],Table3[Description non-staff cost],'Summary - II'!Z38,Table3[Partner],'Summary - II'!Y$10)</f>
        <v>0</v>
      </c>
      <c r="AE38" s="103">
        <f>_xlfn.XLOOKUP(AF38,Table3[Description non-staff cost],Table3[Cost Category],"No non-staff costs")</f>
        <v>0</v>
      </c>
      <c r="AF38" s="145"/>
      <c r="AG38" s="144"/>
      <c r="AH38" s="82">
        <f>SUMIFS(Table3[Non-Staff Cost financed by RHID],Table3[Description non-staff cost],'Summary - II'!AF38,Table3[Partner],'Summary - II'!AE$10)</f>
        <v>0</v>
      </c>
      <c r="AI38" s="83">
        <f>SUMIFS(Table3[Non-Staff Cost NOT financed by RHID],Table3[Description non-staff cost],'Summary - II'!AF38,Table3[Partner],'Summary - II'!AE$10)</f>
        <v>0</v>
      </c>
      <c r="AK38" s="103">
        <f>_xlfn.XLOOKUP(AL38,Table3[Description non-staff cost],Table3[Cost Category],"No non-staff costs")</f>
        <v>0</v>
      </c>
      <c r="AL38" s="145"/>
      <c r="AM38" s="144"/>
      <c r="AN38" s="82">
        <f>SUMIFS(Table3[Non-Staff Cost financed by RHID],Table3[Description non-staff cost],'Summary - II'!AL38,Table3[Partner],'Summary - II'!AK$10)</f>
        <v>0</v>
      </c>
      <c r="AO38" s="83">
        <f>SUMIFS(Table3[Non-Staff Cost NOT financed by RHID],Table3[Description non-staff cost],'Summary - II'!AL38,Table3[Partner],'Summary - II'!AK$10)</f>
        <v>0</v>
      </c>
      <c r="AQ38" s="103">
        <f>_xlfn.XLOOKUP(AR38,Table3[Description non-staff cost],Table3[Cost Category],"No non-staff costs")</f>
        <v>0</v>
      </c>
      <c r="AR38" s="145"/>
      <c r="AS38" s="144"/>
      <c r="AT38" s="82">
        <f>SUMIFS(Table3[Non-Staff Cost financed by RHID],Table3[Description non-staff cost],'Summary - II'!AR38,Table3[Partner],'Summary - II'!AQ$10)</f>
        <v>0</v>
      </c>
      <c r="AU38" s="83">
        <f>SUMIFS(Table3[Non-Staff Cost NOT financed by RHID],Table3[Description non-staff cost],'Summary - II'!AR38,Table3[Partner],'Summary - II'!AQ$10)</f>
        <v>0</v>
      </c>
      <c r="AW38" s="103">
        <f>_xlfn.XLOOKUP(AX38,Table3[Description non-staff cost],Table3[Cost Category],"No non-staff costs")</f>
        <v>0</v>
      </c>
      <c r="AX38" s="145"/>
      <c r="AY38" s="144"/>
      <c r="AZ38" s="82">
        <f>SUMIFS(Table3[Non-Staff Cost financed by RHID],Table3[Description non-staff cost],'Summary - II'!AX38,Table3[Partner],'Summary - II'!AW$10)</f>
        <v>0</v>
      </c>
      <c r="BA38" s="83">
        <f>SUMIFS(Table3[Non-Staff Cost NOT financed by RHID],Table3[Description non-staff cost],'Summary - II'!AX38,Table3[Partner],'Summary - II'!AW$10)</f>
        <v>0</v>
      </c>
      <c r="BC38" s="103">
        <f>_xlfn.XLOOKUP(BD38,Table3[Description non-staff cost],Table3[Cost Category],"No non-staff costs")</f>
        <v>0</v>
      </c>
      <c r="BD38" s="145"/>
      <c r="BE38" s="144"/>
      <c r="BF38" s="82">
        <f>SUMIFS(Table3[Non-Staff Cost financed by RHID],Table3[Description non-staff cost],'Summary - II'!BD38,Table3[Partner],'Summary - II'!BC$10)</f>
        <v>0</v>
      </c>
      <c r="BG38" s="83">
        <f>SUMIFS(Table3[Non-Staff Cost NOT financed by RHID],Table3[Description non-staff cost],'Summary - II'!BD38,Table3[Partner],'Summary - II'!BC$10)</f>
        <v>0</v>
      </c>
    </row>
    <row r="39" spans="1:59" x14ac:dyDescent="0.35">
      <c r="A39" s="138">
        <f>_xlfn.XLOOKUP(B39,Table3[Description non-staff cost],Table3[Cost Category],"No non-staff costs")</f>
        <v>0</v>
      </c>
      <c r="B39" s="145"/>
      <c r="C39" s="145"/>
      <c r="D39" s="79">
        <f>SUMIFS(Table3[Non-Staff Cost financed by RHID],Table3[Description non-staff cost],'Summary - II'!B39,Table3[Partner],'Summary - II'!A$10)</f>
        <v>0</v>
      </c>
      <c r="E39" s="80">
        <f>SUMIFS(Table3[Non-Staff Cost NOT financed by RHID],Table3[Description non-staff cost],'Summary - II'!B39,Table3[Partner],'Summary - II'!A$10)</f>
        <v>0</v>
      </c>
      <c r="G39" s="103" t="str">
        <f>_xlfn.XLOOKUP(H39,Table3[Description non-staff cost],Table3[Cost Category],"No non-staff costs")</f>
        <v>No non-staff costs</v>
      </c>
      <c r="H39" s="145"/>
      <c r="I39" s="144"/>
      <c r="J39" s="82">
        <f>SUMIFS(Table3[Non-Staff Cost financed by RHID],Table3[Description non-staff cost],'Summary - II'!H39,Table3[Partner],'Summary - II'!G$10)</f>
        <v>0</v>
      </c>
      <c r="K39" s="83">
        <f>SUMIFS(Table3[Non-Staff Cost NOT financed by RHID],Table3[Description non-staff cost],'Summary - II'!H39,Table3[Partner],'Summary - II'!G$10)</f>
        <v>0</v>
      </c>
      <c r="M39" s="103">
        <f>_xlfn.XLOOKUP(N39,Table3[Description non-staff cost],Table3[Cost Category],"No non-staff costs")</f>
        <v>0</v>
      </c>
      <c r="N39" s="145"/>
      <c r="O39" s="144"/>
      <c r="P39" s="82">
        <f>SUMIFS(Table3[Non-Staff Cost financed by RHID],Table3[Description non-staff cost],'Summary - II'!N39,Table3[Partner],'Summary - II'!M$10)</f>
        <v>0</v>
      </c>
      <c r="Q39" s="83">
        <f>SUMIFS(Table3[Non-Staff Cost NOT financed by RHID],Table3[Description non-staff cost],'Summary - II'!N39,Table3[Partner],'Summary - II'!M$10)</f>
        <v>0</v>
      </c>
      <c r="S39" s="103">
        <f>_xlfn.XLOOKUP(T39,Table3[Description non-staff cost],Table3[Cost Category],"No non-staff costs")</f>
        <v>0</v>
      </c>
      <c r="T39" s="145"/>
      <c r="U39" s="144"/>
      <c r="V39" s="82">
        <f>SUMIFS(Table3[Non-Staff Cost financed by RHID],Table3[Description non-staff cost],'Summary - II'!T39,Table3[Partner],'Summary - II'!S$10)</f>
        <v>0</v>
      </c>
      <c r="W39" s="83">
        <f>SUMIFS(Table3[Non-Staff Cost NOT financed by RHID],Table3[Description non-staff cost],'Summary - II'!T39,Table3[Partner],'Summary - II'!S$10)</f>
        <v>0</v>
      </c>
      <c r="Y39" s="103">
        <f>_xlfn.XLOOKUP(Z39,Table3[Description non-staff cost],Table3[Cost Category],"No non-staff costs")</f>
        <v>0</v>
      </c>
      <c r="Z39" s="145"/>
      <c r="AA39" s="144"/>
      <c r="AB39" s="82">
        <f>SUMIFS(Table3[Non-Staff Cost financed by RHID],Table3[Description non-staff cost],'Summary - II'!Z39,Table3[Partner],'Summary - II'!Y$10)</f>
        <v>0</v>
      </c>
      <c r="AC39" s="83">
        <f>SUMIFS(Table3[Non-Staff Cost NOT financed by RHID],Table3[Description non-staff cost],'Summary - II'!Z39,Table3[Partner],'Summary - II'!Y$10)</f>
        <v>0</v>
      </c>
      <c r="AE39" s="103">
        <f>_xlfn.XLOOKUP(AF39,Table3[Description non-staff cost],Table3[Cost Category],"No non-staff costs")</f>
        <v>0</v>
      </c>
      <c r="AF39" s="145"/>
      <c r="AG39" s="144"/>
      <c r="AH39" s="82">
        <f>SUMIFS(Table3[Non-Staff Cost financed by RHID],Table3[Description non-staff cost],'Summary - II'!AF39,Table3[Partner],'Summary - II'!AE$10)</f>
        <v>0</v>
      </c>
      <c r="AI39" s="83">
        <f>SUMIFS(Table3[Non-Staff Cost NOT financed by RHID],Table3[Description non-staff cost],'Summary - II'!AF39,Table3[Partner],'Summary - II'!AE$10)</f>
        <v>0</v>
      </c>
      <c r="AK39" s="103">
        <f>_xlfn.XLOOKUP(AL39,Table3[Description non-staff cost],Table3[Cost Category],"No non-staff costs")</f>
        <v>0</v>
      </c>
      <c r="AL39" s="145"/>
      <c r="AM39" s="144"/>
      <c r="AN39" s="82">
        <f>SUMIFS(Table3[Non-Staff Cost financed by RHID],Table3[Description non-staff cost],'Summary - II'!AL39,Table3[Partner],'Summary - II'!AK$10)</f>
        <v>0</v>
      </c>
      <c r="AO39" s="83">
        <f>SUMIFS(Table3[Non-Staff Cost NOT financed by RHID],Table3[Description non-staff cost],'Summary - II'!AL39,Table3[Partner],'Summary - II'!AK$10)</f>
        <v>0</v>
      </c>
      <c r="AQ39" s="103">
        <f>_xlfn.XLOOKUP(AR39,Table3[Description non-staff cost],Table3[Cost Category],"No non-staff costs")</f>
        <v>0</v>
      </c>
      <c r="AR39" s="145"/>
      <c r="AS39" s="144"/>
      <c r="AT39" s="82">
        <f>SUMIFS(Table3[Non-Staff Cost financed by RHID],Table3[Description non-staff cost],'Summary - II'!AR39,Table3[Partner],'Summary - II'!AQ$10)</f>
        <v>0</v>
      </c>
      <c r="AU39" s="83">
        <f>SUMIFS(Table3[Non-Staff Cost NOT financed by RHID],Table3[Description non-staff cost],'Summary - II'!AR39,Table3[Partner],'Summary - II'!AQ$10)</f>
        <v>0</v>
      </c>
      <c r="AW39" s="103">
        <f>_xlfn.XLOOKUP(AX39,Table3[Description non-staff cost],Table3[Cost Category],"No non-staff costs")</f>
        <v>0</v>
      </c>
      <c r="AX39" s="145"/>
      <c r="AY39" s="144"/>
      <c r="AZ39" s="82">
        <f>SUMIFS(Table3[Non-Staff Cost financed by RHID],Table3[Description non-staff cost],'Summary - II'!AX39,Table3[Partner],'Summary - II'!AW$10)</f>
        <v>0</v>
      </c>
      <c r="BA39" s="83">
        <f>SUMIFS(Table3[Non-Staff Cost NOT financed by RHID],Table3[Description non-staff cost],'Summary - II'!AX39,Table3[Partner],'Summary - II'!AW$10)</f>
        <v>0</v>
      </c>
      <c r="BC39" s="103">
        <f>_xlfn.XLOOKUP(BD39,Table3[Description non-staff cost],Table3[Cost Category],"No non-staff costs")</f>
        <v>0</v>
      </c>
      <c r="BD39" s="145"/>
      <c r="BE39" s="144"/>
      <c r="BF39" s="82">
        <f>SUMIFS(Table3[Non-Staff Cost financed by RHID],Table3[Description non-staff cost],'Summary - II'!BD39,Table3[Partner],'Summary - II'!BC$10)</f>
        <v>0</v>
      </c>
      <c r="BG39" s="83">
        <f>SUMIFS(Table3[Non-Staff Cost NOT financed by RHID],Table3[Description non-staff cost],'Summary - II'!BD39,Table3[Partner],'Summary - II'!BC$10)</f>
        <v>0</v>
      </c>
    </row>
    <row r="40" spans="1:59" x14ac:dyDescent="0.35">
      <c r="A40" s="138">
        <f>_xlfn.XLOOKUP(B40,Table3[Description non-staff cost],Table3[Cost Category],"No non-staff costs")</f>
        <v>0</v>
      </c>
      <c r="B40" s="145"/>
      <c r="C40" s="145"/>
      <c r="D40" s="79">
        <f>SUMIFS(Table3[Non-Staff Cost financed by RHID],Table3[Description non-staff cost],'Summary - II'!B40,Table3[Partner],'Summary - II'!A$10)</f>
        <v>0</v>
      </c>
      <c r="E40" s="80">
        <f>SUMIFS(Table3[Non-Staff Cost NOT financed by RHID],Table3[Description non-staff cost],'Summary - II'!B40,Table3[Partner],'Summary - II'!A$10)</f>
        <v>0</v>
      </c>
      <c r="G40" s="103" t="str">
        <f>_xlfn.XLOOKUP(H40,Table3[Description non-staff cost],Table3[Cost Category],"No non-staff costs")</f>
        <v>No non-staff costs</v>
      </c>
      <c r="H40" s="145"/>
      <c r="I40" s="144"/>
      <c r="J40" s="82">
        <f>SUMIFS(Table3[Non-Staff Cost financed by RHID],Table3[Description non-staff cost],'Summary - II'!H40,Table3[Partner],'Summary - II'!G$10)</f>
        <v>0</v>
      </c>
      <c r="K40" s="83">
        <f>SUMIFS(Table3[Non-Staff Cost NOT financed by RHID],Table3[Description non-staff cost],'Summary - II'!H40,Table3[Partner],'Summary - II'!G$10)</f>
        <v>0</v>
      </c>
      <c r="M40" s="103">
        <f>_xlfn.XLOOKUP(N40,Table3[Description non-staff cost],Table3[Cost Category],"No non-staff costs")</f>
        <v>0</v>
      </c>
      <c r="N40" s="145"/>
      <c r="O40" s="144"/>
      <c r="P40" s="82">
        <f>SUMIFS(Table3[Non-Staff Cost financed by RHID],Table3[Description non-staff cost],'Summary - II'!N40,Table3[Partner],'Summary - II'!M$10)</f>
        <v>0</v>
      </c>
      <c r="Q40" s="83">
        <f>SUMIFS(Table3[Non-Staff Cost NOT financed by RHID],Table3[Description non-staff cost],'Summary - II'!N40,Table3[Partner],'Summary - II'!M$10)</f>
        <v>0</v>
      </c>
      <c r="S40" s="103">
        <f>_xlfn.XLOOKUP(T40,Table3[Description non-staff cost],Table3[Cost Category],"No non-staff costs")</f>
        <v>0</v>
      </c>
      <c r="T40" s="145"/>
      <c r="U40" s="144"/>
      <c r="V40" s="82">
        <f>SUMIFS(Table3[Non-Staff Cost financed by RHID],Table3[Description non-staff cost],'Summary - II'!T40,Table3[Partner],'Summary - II'!S$10)</f>
        <v>0</v>
      </c>
      <c r="W40" s="83">
        <f>SUMIFS(Table3[Non-Staff Cost NOT financed by RHID],Table3[Description non-staff cost],'Summary - II'!T40,Table3[Partner],'Summary - II'!S$10)</f>
        <v>0</v>
      </c>
      <c r="Y40" s="103">
        <f>_xlfn.XLOOKUP(Z40,Table3[Description non-staff cost],Table3[Cost Category],"No non-staff costs")</f>
        <v>0</v>
      </c>
      <c r="Z40" s="145"/>
      <c r="AA40" s="144"/>
      <c r="AB40" s="82">
        <f>SUMIFS(Table3[Non-Staff Cost financed by RHID],Table3[Description non-staff cost],'Summary - II'!Z40,Table3[Partner],'Summary - II'!Y$10)</f>
        <v>0</v>
      </c>
      <c r="AC40" s="83">
        <f>SUMIFS(Table3[Non-Staff Cost NOT financed by RHID],Table3[Description non-staff cost],'Summary - II'!Z40,Table3[Partner],'Summary - II'!Y$10)</f>
        <v>0</v>
      </c>
      <c r="AE40" s="103">
        <f>_xlfn.XLOOKUP(AF40,Table3[Description non-staff cost],Table3[Cost Category],"No non-staff costs")</f>
        <v>0</v>
      </c>
      <c r="AF40" s="145"/>
      <c r="AG40" s="144"/>
      <c r="AH40" s="82">
        <f>SUMIFS(Table3[Non-Staff Cost financed by RHID],Table3[Description non-staff cost],'Summary - II'!AF40,Table3[Partner],'Summary - II'!AE$10)</f>
        <v>0</v>
      </c>
      <c r="AI40" s="83">
        <f>SUMIFS(Table3[Non-Staff Cost NOT financed by RHID],Table3[Description non-staff cost],'Summary - II'!AF40,Table3[Partner],'Summary - II'!AE$10)</f>
        <v>0</v>
      </c>
      <c r="AK40" s="103">
        <f>_xlfn.XLOOKUP(AL40,Table3[Description non-staff cost],Table3[Cost Category],"No non-staff costs")</f>
        <v>0</v>
      </c>
      <c r="AL40" s="145"/>
      <c r="AM40" s="144"/>
      <c r="AN40" s="82">
        <f>SUMIFS(Table3[Non-Staff Cost financed by RHID],Table3[Description non-staff cost],'Summary - II'!AL40,Table3[Partner],'Summary - II'!AK$10)</f>
        <v>0</v>
      </c>
      <c r="AO40" s="83">
        <f>SUMIFS(Table3[Non-Staff Cost NOT financed by RHID],Table3[Description non-staff cost],'Summary - II'!AL40,Table3[Partner],'Summary - II'!AK$10)</f>
        <v>0</v>
      </c>
      <c r="AQ40" s="103">
        <f>_xlfn.XLOOKUP(AR40,Table3[Description non-staff cost],Table3[Cost Category],"No non-staff costs")</f>
        <v>0</v>
      </c>
      <c r="AR40" s="145"/>
      <c r="AS40" s="144"/>
      <c r="AT40" s="82">
        <f>SUMIFS(Table3[Non-Staff Cost financed by RHID],Table3[Description non-staff cost],'Summary - II'!AR40,Table3[Partner],'Summary - II'!AQ$10)</f>
        <v>0</v>
      </c>
      <c r="AU40" s="83">
        <f>SUMIFS(Table3[Non-Staff Cost NOT financed by RHID],Table3[Description non-staff cost],'Summary - II'!AR40,Table3[Partner],'Summary - II'!AQ$10)</f>
        <v>0</v>
      </c>
      <c r="AW40" s="103">
        <f>_xlfn.XLOOKUP(AX40,Table3[Description non-staff cost],Table3[Cost Category],"No non-staff costs")</f>
        <v>0</v>
      </c>
      <c r="AX40" s="145"/>
      <c r="AY40" s="144"/>
      <c r="AZ40" s="82">
        <f>SUMIFS(Table3[Non-Staff Cost financed by RHID],Table3[Description non-staff cost],'Summary - II'!AX40,Table3[Partner],'Summary - II'!AW$10)</f>
        <v>0</v>
      </c>
      <c r="BA40" s="83">
        <f>SUMIFS(Table3[Non-Staff Cost NOT financed by RHID],Table3[Description non-staff cost],'Summary - II'!AX40,Table3[Partner],'Summary - II'!AW$10)</f>
        <v>0</v>
      </c>
      <c r="BC40" s="103">
        <f>_xlfn.XLOOKUP(BD40,Table3[Description non-staff cost],Table3[Cost Category],"No non-staff costs")</f>
        <v>0</v>
      </c>
      <c r="BD40" s="145"/>
      <c r="BE40" s="144"/>
      <c r="BF40" s="82">
        <f>SUMIFS(Table3[Non-Staff Cost financed by RHID],Table3[Description non-staff cost],'Summary - II'!BD40,Table3[Partner],'Summary - II'!BC$10)</f>
        <v>0</v>
      </c>
      <c r="BG40" s="83">
        <f>SUMIFS(Table3[Non-Staff Cost NOT financed by RHID],Table3[Description non-staff cost],'Summary - II'!BD40,Table3[Partner],'Summary - II'!BC$10)</f>
        <v>0</v>
      </c>
    </row>
    <row r="41" spans="1:59" x14ac:dyDescent="0.35">
      <c r="A41" s="138">
        <f>_xlfn.XLOOKUP(B41,Table3[Description non-staff cost],Table3[Cost Category],"No non-staff costs")</f>
        <v>0</v>
      </c>
      <c r="B41" s="145"/>
      <c r="C41" s="145"/>
      <c r="D41" s="79">
        <f>SUMIFS(Table3[Non-Staff Cost financed by RHID],Table3[Description non-staff cost],'Summary - II'!B41,Table3[Partner],'Summary - II'!A$10)</f>
        <v>0</v>
      </c>
      <c r="E41" s="80">
        <f>SUMIFS(Table3[Non-Staff Cost NOT financed by RHID],Table3[Description non-staff cost],'Summary - II'!B41,Table3[Partner],'Summary - II'!A$10)</f>
        <v>0</v>
      </c>
      <c r="G41" s="103" t="str">
        <f>_xlfn.XLOOKUP(H41,Table3[Description non-staff cost],Table3[Cost Category],"No non-staff costs")</f>
        <v>No non-staff costs</v>
      </c>
      <c r="H41" s="145"/>
      <c r="I41" s="144"/>
      <c r="J41" s="82">
        <f>SUMIFS(Table3[Non-Staff Cost financed by RHID],Table3[Description non-staff cost],'Summary - II'!H41,Table3[Partner],'Summary - II'!G$10)</f>
        <v>0</v>
      </c>
      <c r="K41" s="83">
        <f>SUMIFS(Table3[Non-Staff Cost NOT financed by RHID],Table3[Description non-staff cost],'Summary - II'!H41,Table3[Partner],'Summary - II'!G$10)</f>
        <v>0</v>
      </c>
      <c r="M41" s="103">
        <f>_xlfn.XLOOKUP(N41,Table3[Description non-staff cost],Table3[Cost Category],"No non-staff costs")</f>
        <v>0</v>
      </c>
      <c r="N41" s="145"/>
      <c r="O41" s="144"/>
      <c r="P41" s="82">
        <f>SUMIFS(Table3[Non-Staff Cost financed by RHID],Table3[Description non-staff cost],'Summary - II'!N41,Table3[Partner],'Summary - II'!M$10)</f>
        <v>0</v>
      </c>
      <c r="Q41" s="83">
        <f>SUMIFS(Table3[Non-Staff Cost NOT financed by RHID],Table3[Description non-staff cost],'Summary - II'!N41,Table3[Partner],'Summary - II'!M$10)</f>
        <v>0</v>
      </c>
      <c r="S41" s="103">
        <f>_xlfn.XLOOKUP(T41,Table3[Description non-staff cost],Table3[Cost Category],"No non-staff costs")</f>
        <v>0</v>
      </c>
      <c r="T41" s="145"/>
      <c r="U41" s="144"/>
      <c r="V41" s="82">
        <f>SUMIFS(Table3[Non-Staff Cost financed by RHID],Table3[Description non-staff cost],'Summary - II'!T41,Table3[Partner],'Summary - II'!S$10)</f>
        <v>0</v>
      </c>
      <c r="W41" s="83">
        <f>SUMIFS(Table3[Non-Staff Cost NOT financed by RHID],Table3[Description non-staff cost],'Summary - II'!T41,Table3[Partner],'Summary - II'!S$10)</f>
        <v>0</v>
      </c>
      <c r="Y41" s="103">
        <f>_xlfn.XLOOKUP(Z41,Table3[Description non-staff cost],Table3[Cost Category],"No non-staff costs")</f>
        <v>0</v>
      </c>
      <c r="Z41" s="145"/>
      <c r="AA41" s="144"/>
      <c r="AB41" s="82">
        <f>SUMIFS(Table3[Non-Staff Cost financed by RHID],Table3[Description non-staff cost],'Summary - II'!Z41,Table3[Partner],'Summary - II'!Y$10)</f>
        <v>0</v>
      </c>
      <c r="AC41" s="83">
        <f>SUMIFS(Table3[Non-Staff Cost NOT financed by RHID],Table3[Description non-staff cost],'Summary - II'!Z41,Table3[Partner],'Summary - II'!Y$10)</f>
        <v>0</v>
      </c>
      <c r="AE41" s="103">
        <f>_xlfn.XLOOKUP(AF41,Table3[Description non-staff cost],Table3[Cost Category],"No non-staff costs")</f>
        <v>0</v>
      </c>
      <c r="AF41" s="145"/>
      <c r="AG41" s="144"/>
      <c r="AH41" s="82">
        <f>SUMIFS(Table3[Non-Staff Cost financed by RHID],Table3[Description non-staff cost],'Summary - II'!AF41,Table3[Partner],'Summary - II'!AE$10)</f>
        <v>0</v>
      </c>
      <c r="AI41" s="83">
        <f>SUMIFS(Table3[Non-Staff Cost NOT financed by RHID],Table3[Description non-staff cost],'Summary - II'!AF41,Table3[Partner],'Summary - II'!AE$10)</f>
        <v>0</v>
      </c>
      <c r="AK41" s="103">
        <f>_xlfn.XLOOKUP(AL41,Table3[Description non-staff cost],Table3[Cost Category],"No non-staff costs")</f>
        <v>0</v>
      </c>
      <c r="AL41" s="145"/>
      <c r="AM41" s="144"/>
      <c r="AN41" s="82">
        <f>SUMIFS(Table3[Non-Staff Cost financed by RHID],Table3[Description non-staff cost],'Summary - II'!AL41,Table3[Partner],'Summary - II'!AK$10)</f>
        <v>0</v>
      </c>
      <c r="AO41" s="83">
        <f>SUMIFS(Table3[Non-Staff Cost NOT financed by RHID],Table3[Description non-staff cost],'Summary - II'!AL41,Table3[Partner],'Summary - II'!AK$10)</f>
        <v>0</v>
      </c>
      <c r="AQ41" s="103">
        <f>_xlfn.XLOOKUP(AR41,Table3[Description non-staff cost],Table3[Cost Category],"No non-staff costs")</f>
        <v>0</v>
      </c>
      <c r="AR41" s="145"/>
      <c r="AS41" s="144"/>
      <c r="AT41" s="82">
        <f>SUMIFS(Table3[Non-Staff Cost financed by RHID],Table3[Description non-staff cost],'Summary - II'!AR41,Table3[Partner],'Summary - II'!AQ$10)</f>
        <v>0</v>
      </c>
      <c r="AU41" s="83">
        <f>SUMIFS(Table3[Non-Staff Cost NOT financed by RHID],Table3[Description non-staff cost],'Summary - II'!AR41,Table3[Partner],'Summary - II'!AQ$10)</f>
        <v>0</v>
      </c>
      <c r="AW41" s="103">
        <f>_xlfn.XLOOKUP(AX41,Table3[Description non-staff cost],Table3[Cost Category],"No non-staff costs")</f>
        <v>0</v>
      </c>
      <c r="AX41" s="145"/>
      <c r="AY41" s="144"/>
      <c r="AZ41" s="82">
        <f>SUMIFS(Table3[Non-Staff Cost financed by RHID],Table3[Description non-staff cost],'Summary - II'!AX41,Table3[Partner],'Summary - II'!AW$10)</f>
        <v>0</v>
      </c>
      <c r="BA41" s="83">
        <f>SUMIFS(Table3[Non-Staff Cost NOT financed by RHID],Table3[Description non-staff cost],'Summary - II'!AX41,Table3[Partner],'Summary - II'!AW$10)</f>
        <v>0</v>
      </c>
      <c r="BC41" s="103">
        <f>_xlfn.XLOOKUP(BD41,Table3[Description non-staff cost],Table3[Cost Category],"No non-staff costs")</f>
        <v>0</v>
      </c>
      <c r="BD41" s="145"/>
      <c r="BE41" s="144"/>
      <c r="BF41" s="82">
        <f>SUMIFS(Table3[Non-Staff Cost financed by RHID],Table3[Description non-staff cost],'Summary - II'!BD41,Table3[Partner],'Summary - II'!BC$10)</f>
        <v>0</v>
      </c>
      <c r="BG41" s="83">
        <f>SUMIFS(Table3[Non-Staff Cost NOT financed by RHID],Table3[Description non-staff cost],'Summary - II'!BD41,Table3[Partner],'Summary - II'!BC$10)</f>
        <v>0</v>
      </c>
    </row>
    <row r="42" spans="1:59" x14ac:dyDescent="0.35">
      <c r="A42" s="138">
        <f>_xlfn.XLOOKUP(B42,Table3[Description non-staff cost],Table3[Cost Category],"No non-staff costs")</f>
        <v>0</v>
      </c>
      <c r="B42" s="145"/>
      <c r="C42" s="145"/>
      <c r="D42" s="79">
        <f>SUMIFS(Table3[Non-Staff Cost financed by RHID],Table3[Description non-staff cost],'Summary - II'!B42,Table3[Partner],'Summary - II'!A$10)</f>
        <v>0</v>
      </c>
      <c r="E42" s="80">
        <f>SUMIFS(Table3[Non-Staff Cost NOT financed by RHID],Table3[Description non-staff cost],'Summary - II'!B42,Table3[Partner],'Summary - II'!A$10)</f>
        <v>0</v>
      </c>
      <c r="G42" s="103" t="str">
        <f>_xlfn.XLOOKUP(H42,Table3[Description non-staff cost],Table3[Cost Category],"No non-staff costs")</f>
        <v>No non-staff costs</v>
      </c>
      <c r="H42" s="145"/>
      <c r="I42" s="144"/>
      <c r="J42" s="82">
        <f>SUMIFS(Table3[Non-Staff Cost financed by RHID],Table3[Description non-staff cost],'Summary - II'!H42,Table3[Partner],'Summary - II'!G$10)</f>
        <v>0</v>
      </c>
      <c r="K42" s="83">
        <f>SUMIFS(Table3[Non-Staff Cost NOT financed by RHID],Table3[Description non-staff cost],'Summary - II'!H42,Table3[Partner],'Summary - II'!G$10)</f>
        <v>0</v>
      </c>
      <c r="M42" s="103">
        <f>_xlfn.XLOOKUP(N42,Table3[Description non-staff cost],Table3[Cost Category],"No non-staff costs")</f>
        <v>0</v>
      </c>
      <c r="N42" s="145"/>
      <c r="O42" s="144"/>
      <c r="P42" s="82">
        <f>SUMIFS(Table3[Non-Staff Cost financed by RHID],Table3[Description non-staff cost],'Summary - II'!N42,Table3[Partner],'Summary - II'!M$10)</f>
        <v>0</v>
      </c>
      <c r="Q42" s="83">
        <f>SUMIFS(Table3[Non-Staff Cost NOT financed by RHID],Table3[Description non-staff cost],'Summary - II'!N42,Table3[Partner],'Summary - II'!M$10)</f>
        <v>0</v>
      </c>
      <c r="S42" s="103">
        <f>_xlfn.XLOOKUP(T42,Table3[Description non-staff cost],Table3[Cost Category],"No non-staff costs")</f>
        <v>0</v>
      </c>
      <c r="T42" s="145"/>
      <c r="U42" s="144"/>
      <c r="V42" s="82">
        <f>SUMIFS(Table3[Non-Staff Cost financed by RHID],Table3[Description non-staff cost],'Summary - II'!T42,Table3[Partner],'Summary - II'!S$10)</f>
        <v>0</v>
      </c>
      <c r="W42" s="83">
        <f>SUMIFS(Table3[Non-Staff Cost NOT financed by RHID],Table3[Description non-staff cost],'Summary - II'!T42,Table3[Partner],'Summary - II'!S$10)</f>
        <v>0</v>
      </c>
      <c r="Y42" s="103">
        <f>_xlfn.XLOOKUP(Z42,Table3[Description non-staff cost],Table3[Cost Category],"No non-staff costs")</f>
        <v>0</v>
      </c>
      <c r="Z42" s="145"/>
      <c r="AA42" s="144"/>
      <c r="AB42" s="82">
        <f>SUMIFS(Table3[Non-Staff Cost financed by RHID],Table3[Description non-staff cost],'Summary - II'!Z42,Table3[Partner],'Summary - II'!Y$10)</f>
        <v>0</v>
      </c>
      <c r="AC42" s="83">
        <f>SUMIFS(Table3[Non-Staff Cost NOT financed by RHID],Table3[Description non-staff cost],'Summary - II'!Z42,Table3[Partner],'Summary - II'!Y$10)</f>
        <v>0</v>
      </c>
      <c r="AE42" s="103">
        <f>_xlfn.XLOOKUP(AF42,Table3[Description non-staff cost],Table3[Cost Category],"No non-staff costs")</f>
        <v>0</v>
      </c>
      <c r="AF42" s="145"/>
      <c r="AG42" s="144"/>
      <c r="AH42" s="82">
        <f>SUMIFS(Table3[Non-Staff Cost financed by RHID],Table3[Description non-staff cost],'Summary - II'!AF42,Table3[Partner],'Summary - II'!AE$10)</f>
        <v>0</v>
      </c>
      <c r="AI42" s="83">
        <f>SUMIFS(Table3[Non-Staff Cost NOT financed by RHID],Table3[Description non-staff cost],'Summary - II'!AF42,Table3[Partner],'Summary - II'!AE$10)</f>
        <v>0</v>
      </c>
      <c r="AK42" s="103">
        <f>_xlfn.XLOOKUP(AL42,Table3[Description non-staff cost],Table3[Cost Category],"No non-staff costs")</f>
        <v>0</v>
      </c>
      <c r="AL42" s="145"/>
      <c r="AM42" s="144"/>
      <c r="AN42" s="82">
        <f>SUMIFS(Table3[Non-Staff Cost financed by RHID],Table3[Description non-staff cost],'Summary - II'!AL42,Table3[Partner],'Summary - II'!AK$10)</f>
        <v>0</v>
      </c>
      <c r="AO42" s="83">
        <f>SUMIFS(Table3[Non-Staff Cost NOT financed by RHID],Table3[Description non-staff cost],'Summary - II'!AL42,Table3[Partner],'Summary - II'!AK$10)</f>
        <v>0</v>
      </c>
      <c r="AQ42" s="103">
        <f>_xlfn.XLOOKUP(AR42,Table3[Description non-staff cost],Table3[Cost Category],"No non-staff costs")</f>
        <v>0</v>
      </c>
      <c r="AR42" s="145"/>
      <c r="AS42" s="144"/>
      <c r="AT42" s="82">
        <f>SUMIFS(Table3[Non-Staff Cost financed by RHID],Table3[Description non-staff cost],'Summary - II'!AR42,Table3[Partner],'Summary - II'!AQ$10)</f>
        <v>0</v>
      </c>
      <c r="AU42" s="83">
        <f>SUMIFS(Table3[Non-Staff Cost NOT financed by RHID],Table3[Description non-staff cost],'Summary - II'!AR42,Table3[Partner],'Summary - II'!AQ$10)</f>
        <v>0</v>
      </c>
      <c r="AW42" s="103">
        <f>_xlfn.XLOOKUP(AX42,Table3[Description non-staff cost],Table3[Cost Category],"No non-staff costs")</f>
        <v>0</v>
      </c>
      <c r="AX42" s="145"/>
      <c r="AY42" s="144"/>
      <c r="AZ42" s="82">
        <f>SUMIFS(Table3[Non-Staff Cost financed by RHID],Table3[Description non-staff cost],'Summary - II'!AX42,Table3[Partner],'Summary - II'!AW$10)</f>
        <v>0</v>
      </c>
      <c r="BA42" s="83">
        <f>SUMIFS(Table3[Non-Staff Cost NOT financed by RHID],Table3[Description non-staff cost],'Summary - II'!AX42,Table3[Partner],'Summary - II'!AW$10)</f>
        <v>0</v>
      </c>
      <c r="BC42" s="103">
        <f>_xlfn.XLOOKUP(BD42,Table3[Description non-staff cost],Table3[Cost Category],"No non-staff costs")</f>
        <v>0</v>
      </c>
      <c r="BD42" s="145"/>
      <c r="BE42" s="144"/>
      <c r="BF42" s="82">
        <f>SUMIFS(Table3[Non-Staff Cost financed by RHID],Table3[Description non-staff cost],'Summary - II'!BD42,Table3[Partner],'Summary - II'!BC$10)</f>
        <v>0</v>
      </c>
      <c r="BG42" s="83">
        <f>SUMIFS(Table3[Non-Staff Cost NOT financed by RHID],Table3[Description non-staff cost],'Summary - II'!BD42,Table3[Partner],'Summary - II'!BC$10)</f>
        <v>0</v>
      </c>
    </row>
    <row r="43" spans="1:59" x14ac:dyDescent="0.35">
      <c r="A43" s="138">
        <f>_xlfn.XLOOKUP(B43,Table3[Description non-staff cost],Table3[Cost Category],"No non-staff costs")</f>
        <v>0</v>
      </c>
      <c r="B43" s="145"/>
      <c r="C43" s="145"/>
      <c r="D43" s="79">
        <f>SUMIFS(Table3[Non-Staff Cost financed by RHID],Table3[Description non-staff cost],'Summary - II'!B43,Table3[Partner],'Summary - II'!A$10)</f>
        <v>0</v>
      </c>
      <c r="E43" s="80">
        <f>SUMIFS(Table3[Non-Staff Cost NOT financed by RHID],Table3[Description non-staff cost],'Summary - II'!B43,Table3[Partner],'Summary - II'!A$10)</f>
        <v>0</v>
      </c>
      <c r="G43" s="103" t="str">
        <f>_xlfn.XLOOKUP(H43,Table3[Description non-staff cost],Table3[Cost Category],"No non-staff costs")</f>
        <v>No non-staff costs</v>
      </c>
      <c r="H43" s="145"/>
      <c r="I43" s="144"/>
      <c r="J43" s="82">
        <f>SUMIFS(Table3[Non-Staff Cost financed by RHID],Table3[Description non-staff cost],'Summary - II'!H43,Table3[Partner],'Summary - II'!G$10)</f>
        <v>0</v>
      </c>
      <c r="K43" s="83">
        <f>SUMIFS(Table3[Non-Staff Cost NOT financed by RHID],Table3[Description non-staff cost],'Summary - II'!H43,Table3[Partner],'Summary - II'!G$10)</f>
        <v>0</v>
      </c>
      <c r="M43" s="103">
        <f>_xlfn.XLOOKUP(N43,Table3[Description non-staff cost],Table3[Cost Category],"No non-staff costs")</f>
        <v>0</v>
      </c>
      <c r="N43" s="145"/>
      <c r="O43" s="144"/>
      <c r="P43" s="82">
        <f>SUMIFS(Table3[Non-Staff Cost financed by RHID],Table3[Description non-staff cost],'Summary - II'!N43,Table3[Partner],'Summary - II'!M$10)</f>
        <v>0</v>
      </c>
      <c r="Q43" s="83">
        <f>SUMIFS(Table3[Non-Staff Cost NOT financed by RHID],Table3[Description non-staff cost],'Summary - II'!N43,Table3[Partner],'Summary - II'!M$10)</f>
        <v>0</v>
      </c>
      <c r="S43" s="103">
        <f>_xlfn.XLOOKUP(T43,Table3[Description non-staff cost],Table3[Cost Category],"No non-staff costs")</f>
        <v>0</v>
      </c>
      <c r="T43" s="145"/>
      <c r="U43" s="144"/>
      <c r="V43" s="82">
        <f>SUMIFS(Table3[Non-Staff Cost financed by RHID],Table3[Description non-staff cost],'Summary - II'!T43,Table3[Partner],'Summary - II'!S$10)</f>
        <v>0</v>
      </c>
      <c r="W43" s="83">
        <f>SUMIFS(Table3[Non-Staff Cost NOT financed by RHID],Table3[Description non-staff cost],'Summary - II'!T43,Table3[Partner],'Summary - II'!S$10)</f>
        <v>0</v>
      </c>
      <c r="Y43" s="103">
        <f>_xlfn.XLOOKUP(Z43,Table3[Description non-staff cost],Table3[Cost Category],"No non-staff costs")</f>
        <v>0</v>
      </c>
      <c r="Z43" s="145"/>
      <c r="AA43" s="144"/>
      <c r="AB43" s="82">
        <f>SUMIFS(Table3[Non-Staff Cost financed by RHID],Table3[Description non-staff cost],'Summary - II'!Z43,Table3[Partner],'Summary - II'!Y$10)</f>
        <v>0</v>
      </c>
      <c r="AC43" s="83">
        <f>SUMIFS(Table3[Non-Staff Cost NOT financed by RHID],Table3[Description non-staff cost],'Summary - II'!Z43,Table3[Partner],'Summary - II'!Y$10)</f>
        <v>0</v>
      </c>
      <c r="AE43" s="103">
        <f>_xlfn.XLOOKUP(AF43,Table3[Description non-staff cost],Table3[Cost Category],"No non-staff costs")</f>
        <v>0</v>
      </c>
      <c r="AF43" s="145"/>
      <c r="AG43" s="144"/>
      <c r="AH43" s="82">
        <f>SUMIFS(Table3[Non-Staff Cost financed by RHID],Table3[Description non-staff cost],'Summary - II'!AF43,Table3[Partner],'Summary - II'!AE$10)</f>
        <v>0</v>
      </c>
      <c r="AI43" s="83">
        <f>SUMIFS(Table3[Non-Staff Cost NOT financed by RHID],Table3[Description non-staff cost],'Summary - II'!AF43,Table3[Partner],'Summary - II'!AE$10)</f>
        <v>0</v>
      </c>
      <c r="AK43" s="103">
        <f>_xlfn.XLOOKUP(AL43,Table3[Description non-staff cost],Table3[Cost Category],"No non-staff costs")</f>
        <v>0</v>
      </c>
      <c r="AL43" s="145"/>
      <c r="AM43" s="144"/>
      <c r="AN43" s="82">
        <f>SUMIFS(Table3[Non-Staff Cost financed by RHID],Table3[Description non-staff cost],'Summary - II'!AL43,Table3[Partner],'Summary - II'!AK$10)</f>
        <v>0</v>
      </c>
      <c r="AO43" s="83">
        <f>SUMIFS(Table3[Non-Staff Cost NOT financed by RHID],Table3[Description non-staff cost],'Summary - II'!AL43,Table3[Partner],'Summary - II'!AK$10)</f>
        <v>0</v>
      </c>
      <c r="AQ43" s="103">
        <f>_xlfn.XLOOKUP(AR43,Table3[Description non-staff cost],Table3[Cost Category],"No non-staff costs")</f>
        <v>0</v>
      </c>
      <c r="AR43" s="145"/>
      <c r="AS43" s="144"/>
      <c r="AT43" s="82">
        <f>SUMIFS(Table3[Non-Staff Cost financed by RHID],Table3[Description non-staff cost],'Summary - II'!AR43,Table3[Partner],'Summary - II'!AQ$10)</f>
        <v>0</v>
      </c>
      <c r="AU43" s="83">
        <f>SUMIFS(Table3[Non-Staff Cost NOT financed by RHID],Table3[Description non-staff cost],'Summary - II'!AR43,Table3[Partner],'Summary - II'!AQ$10)</f>
        <v>0</v>
      </c>
      <c r="AW43" s="103">
        <f>_xlfn.XLOOKUP(AX43,Table3[Description non-staff cost],Table3[Cost Category],"No non-staff costs")</f>
        <v>0</v>
      </c>
      <c r="AX43" s="145"/>
      <c r="AY43" s="144"/>
      <c r="AZ43" s="82">
        <f>SUMIFS(Table3[Non-Staff Cost financed by RHID],Table3[Description non-staff cost],'Summary - II'!AX43,Table3[Partner],'Summary - II'!AW$10)</f>
        <v>0</v>
      </c>
      <c r="BA43" s="83">
        <f>SUMIFS(Table3[Non-Staff Cost NOT financed by RHID],Table3[Description non-staff cost],'Summary - II'!AX43,Table3[Partner],'Summary - II'!AW$10)</f>
        <v>0</v>
      </c>
      <c r="BC43" s="103">
        <f>_xlfn.XLOOKUP(BD43,Table3[Description non-staff cost],Table3[Cost Category],"No non-staff costs")</f>
        <v>0</v>
      </c>
      <c r="BD43" s="145"/>
      <c r="BE43" s="144"/>
      <c r="BF43" s="82">
        <f>SUMIFS(Table3[Non-Staff Cost financed by RHID],Table3[Description non-staff cost],'Summary - II'!BD43,Table3[Partner],'Summary - II'!BC$10)</f>
        <v>0</v>
      </c>
      <c r="BG43" s="83">
        <f>SUMIFS(Table3[Non-Staff Cost NOT financed by RHID],Table3[Description non-staff cost],'Summary - II'!BD43,Table3[Partner],'Summary - II'!BC$10)</f>
        <v>0</v>
      </c>
    </row>
    <row r="44" spans="1:59" x14ac:dyDescent="0.35">
      <c r="A44" s="138">
        <f>_xlfn.XLOOKUP(B44,Table3[Description non-staff cost],Table3[Cost Category],"No non-staff costs")</f>
        <v>0</v>
      </c>
      <c r="B44" s="145"/>
      <c r="C44" s="145"/>
      <c r="D44" s="79">
        <f>SUMIFS(Table3[Non-Staff Cost financed by RHID],Table3[Description non-staff cost],'Summary - II'!B44,Table3[Partner],'Summary - II'!A$10)</f>
        <v>0</v>
      </c>
      <c r="E44" s="80">
        <f>SUMIFS(Table3[Non-Staff Cost NOT financed by RHID],Table3[Description non-staff cost],'Summary - II'!B44,Table3[Partner],'Summary - II'!A$10)</f>
        <v>0</v>
      </c>
      <c r="G44" s="103" t="str">
        <f>_xlfn.XLOOKUP(H44,Table3[Description non-staff cost],Table3[Cost Category],"No non-staff costs")</f>
        <v>No non-staff costs</v>
      </c>
      <c r="H44" s="145"/>
      <c r="I44" s="144"/>
      <c r="J44" s="82">
        <f>SUMIFS(Table3[Non-Staff Cost financed by RHID],Table3[Description non-staff cost],'Summary - II'!H44,Table3[Partner],'Summary - II'!G$10)</f>
        <v>0</v>
      </c>
      <c r="K44" s="83">
        <f>SUMIFS(Table3[Non-Staff Cost NOT financed by RHID],Table3[Description non-staff cost],'Summary - II'!H44,Table3[Partner],'Summary - II'!G$10)</f>
        <v>0</v>
      </c>
      <c r="M44" s="103">
        <f>_xlfn.XLOOKUP(N44,Table3[Description non-staff cost],Table3[Cost Category],"No non-staff costs")</f>
        <v>0</v>
      </c>
      <c r="N44" s="145"/>
      <c r="O44" s="144"/>
      <c r="P44" s="82">
        <f>SUMIFS(Table3[Non-Staff Cost financed by RHID],Table3[Description non-staff cost],'Summary - II'!N44,Table3[Partner],'Summary - II'!M$10)</f>
        <v>0</v>
      </c>
      <c r="Q44" s="83">
        <f>SUMIFS(Table3[Non-Staff Cost NOT financed by RHID],Table3[Description non-staff cost],'Summary - II'!N44,Table3[Partner],'Summary - II'!M$10)</f>
        <v>0</v>
      </c>
      <c r="S44" s="103">
        <f>_xlfn.XLOOKUP(T44,Table3[Description non-staff cost],Table3[Cost Category],"No non-staff costs")</f>
        <v>0</v>
      </c>
      <c r="T44" s="145"/>
      <c r="U44" s="144"/>
      <c r="V44" s="82">
        <f>SUMIFS(Table3[Non-Staff Cost financed by RHID],Table3[Description non-staff cost],'Summary - II'!T44,Table3[Partner],'Summary - II'!S$10)</f>
        <v>0</v>
      </c>
      <c r="W44" s="83">
        <f>SUMIFS(Table3[Non-Staff Cost NOT financed by RHID],Table3[Description non-staff cost],'Summary - II'!T44,Table3[Partner],'Summary - II'!S$10)</f>
        <v>0</v>
      </c>
      <c r="Y44" s="103">
        <f>_xlfn.XLOOKUP(Z44,Table3[Description non-staff cost],Table3[Cost Category],"No non-staff costs")</f>
        <v>0</v>
      </c>
      <c r="Z44" s="145"/>
      <c r="AA44" s="144"/>
      <c r="AB44" s="82">
        <f>SUMIFS(Table3[Non-Staff Cost financed by RHID],Table3[Description non-staff cost],'Summary - II'!Z44,Table3[Partner],'Summary - II'!Y$10)</f>
        <v>0</v>
      </c>
      <c r="AC44" s="83">
        <f>SUMIFS(Table3[Non-Staff Cost NOT financed by RHID],Table3[Description non-staff cost],'Summary - II'!Z44,Table3[Partner],'Summary - II'!Y$10)</f>
        <v>0</v>
      </c>
      <c r="AE44" s="103">
        <f>_xlfn.XLOOKUP(AF44,Table3[Description non-staff cost],Table3[Cost Category],"No non-staff costs")</f>
        <v>0</v>
      </c>
      <c r="AF44" s="145"/>
      <c r="AG44" s="144"/>
      <c r="AH44" s="82">
        <f>SUMIFS(Table3[Non-Staff Cost financed by RHID],Table3[Description non-staff cost],'Summary - II'!AF44,Table3[Partner],'Summary - II'!AE$10)</f>
        <v>0</v>
      </c>
      <c r="AI44" s="83">
        <f>SUMIFS(Table3[Non-Staff Cost NOT financed by RHID],Table3[Description non-staff cost],'Summary - II'!AF44,Table3[Partner],'Summary - II'!AE$10)</f>
        <v>0</v>
      </c>
      <c r="AK44" s="103">
        <f>_xlfn.XLOOKUP(AL44,Table3[Description non-staff cost],Table3[Cost Category],"No non-staff costs")</f>
        <v>0</v>
      </c>
      <c r="AL44" s="145"/>
      <c r="AM44" s="144"/>
      <c r="AN44" s="82">
        <f>SUMIFS(Table3[Non-Staff Cost financed by RHID],Table3[Description non-staff cost],'Summary - II'!AL44,Table3[Partner],'Summary - II'!AK$10)</f>
        <v>0</v>
      </c>
      <c r="AO44" s="83">
        <f>SUMIFS(Table3[Non-Staff Cost NOT financed by RHID],Table3[Description non-staff cost],'Summary - II'!AL44,Table3[Partner],'Summary - II'!AK$10)</f>
        <v>0</v>
      </c>
      <c r="AQ44" s="103">
        <f>_xlfn.XLOOKUP(AR44,Table3[Description non-staff cost],Table3[Cost Category],"No non-staff costs")</f>
        <v>0</v>
      </c>
      <c r="AR44" s="145"/>
      <c r="AS44" s="144"/>
      <c r="AT44" s="82">
        <f>SUMIFS(Table3[Non-Staff Cost financed by RHID],Table3[Description non-staff cost],'Summary - II'!AR44,Table3[Partner],'Summary - II'!AQ$10)</f>
        <v>0</v>
      </c>
      <c r="AU44" s="83">
        <f>SUMIFS(Table3[Non-Staff Cost NOT financed by RHID],Table3[Description non-staff cost],'Summary - II'!AR44,Table3[Partner],'Summary - II'!AQ$10)</f>
        <v>0</v>
      </c>
      <c r="AW44" s="103">
        <f>_xlfn.XLOOKUP(AX44,Table3[Description non-staff cost],Table3[Cost Category],"No non-staff costs")</f>
        <v>0</v>
      </c>
      <c r="AX44" s="145"/>
      <c r="AY44" s="144"/>
      <c r="AZ44" s="82">
        <f>SUMIFS(Table3[Non-Staff Cost financed by RHID],Table3[Description non-staff cost],'Summary - II'!AX44,Table3[Partner],'Summary - II'!AW$10)</f>
        <v>0</v>
      </c>
      <c r="BA44" s="83">
        <f>SUMIFS(Table3[Non-Staff Cost NOT financed by RHID],Table3[Description non-staff cost],'Summary - II'!AX44,Table3[Partner],'Summary - II'!AW$10)</f>
        <v>0</v>
      </c>
      <c r="BC44" s="103">
        <f>_xlfn.XLOOKUP(BD44,Table3[Description non-staff cost],Table3[Cost Category],"No non-staff costs")</f>
        <v>0</v>
      </c>
      <c r="BD44" s="145"/>
      <c r="BE44" s="144"/>
      <c r="BF44" s="82">
        <f>SUMIFS(Table3[Non-Staff Cost financed by RHID],Table3[Description non-staff cost],'Summary - II'!BD44,Table3[Partner],'Summary - II'!BC$10)</f>
        <v>0</v>
      </c>
      <c r="BG44" s="83">
        <f>SUMIFS(Table3[Non-Staff Cost NOT financed by RHID],Table3[Description non-staff cost],'Summary - II'!BD44,Table3[Partner],'Summary - II'!BC$10)</f>
        <v>0</v>
      </c>
    </row>
    <row r="45" spans="1:59" x14ac:dyDescent="0.35">
      <c r="A45" s="138">
        <f>_xlfn.XLOOKUP(B45,Table3[Description non-staff cost],Table3[Cost Category],"No non-staff costs")</f>
        <v>0</v>
      </c>
      <c r="B45" s="145"/>
      <c r="C45" s="145"/>
      <c r="D45" s="79">
        <f>SUMIFS(Table3[Non-Staff Cost financed by RHID],Table3[Description non-staff cost],'Summary - II'!B45,Table3[Partner],'Summary - II'!A$10)</f>
        <v>0</v>
      </c>
      <c r="E45" s="80">
        <f>SUMIFS(Table3[Non-Staff Cost NOT financed by RHID],Table3[Description non-staff cost],'Summary - II'!B45,Table3[Partner],'Summary - II'!A$10)</f>
        <v>0</v>
      </c>
      <c r="G45" s="103" t="str">
        <f>_xlfn.XLOOKUP(H45,Table3[Description non-staff cost],Table3[Cost Category],"No non-staff costs")</f>
        <v>No non-staff costs</v>
      </c>
      <c r="H45" s="145"/>
      <c r="I45" s="144"/>
      <c r="J45" s="82">
        <f>SUMIFS(Table3[Non-Staff Cost financed by RHID],Table3[Description non-staff cost],'Summary - II'!H45,Table3[Partner],'Summary - II'!G$10)</f>
        <v>0</v>
      </c>
      <c r="K45" s="83">
        <f>SUMIFS(Table3[Non-Staff Cost NOT financed by RHID],Table3[Description non-staff cost],'Summary - II'!H45,Table3[Partner],'Summary - II'!G$10)</f>
        <v>0</v>
      </c>
      <c r="M45" s="103">
        <f>_xlfn.XLOOKUP(N45,Table3[Description non-staff cost],Table3[Cost Category],"No non-staff costs")</f>
        <v>0</v>
      </c>
      <c r="N45" s="145"/>
      <c r="O45" s="144"/>
      <c r="P45" s="82">
        <f>SUMIFS(Table3[Non-Staff Cost financed by RHID],Table3[Description non-staff cost],'Summary - II'!N45,Table3[Partner],'Summary - II'!M$10)</f>
        <v>0</v>
      </c>
      <c r="Q45" s="83">
        <f>SUMIFS(Table3[Non-Staff Cost NOT financed by RHID],Table3[Description non-staff cost],'Summary - II'!N45,Table3[Partner],'Summary - II'!M$10)</f>
        <v>0</v>
      </c>
      <c r="S45" s="103">
        <f>_xlfn.XLOOKUP(T45,Table3[Description non-staff cost],Table3[Cost Category],"No non-staff costs")</f>
        <v>0</v>
      </c>
      <c r="T45" s="145"/>
      <c r="U45" s="144"/>
      <c r="V45" s="82">
        <f>SUMIFS(Table3[Non-Staff Cost financed by RHID],Table3[Description non-staff cost],'Summary - II'!T45,Table3[Partner],'Summary - II'!S$10)</f>
        <v>0</v>
      </c>
      <c r="W45" s="83">
        <f>SUMIFS(Table3[Non-Staff Cost NOT financed by RHID],Table3[Description non-staff cost],'Summary - II'!T45,Table3[Partner],'Summary - II'!S$10)</f>
        <v>0</v>
      </c>
      <c r="Y45" s="103">
        <f>_xlfn.XLOOKUP(Z45,Table3[Description non-staff cost],Table3[Cost Category],"No non-staff costs")</f>
        <v>0</v>
      </c>
      <c r="Z45" s="145"/>
      <c r="AA45" s="144"/>
      <c r="AB45" s="82">
        <f>SUMIFS(Table3[Non-Staff Cost financed by RHID],Table3[Description non-staff cost],'Summary - II'!Z45,Table3[Partner],'Summary - II'!Y$10)</f>
        <v>0</v>
      </c>
      <c r="AC45" s="83">
        <f>SUMIFS(Table3[Non-Staff Cost NOT financed by RHID],Table3[Description non-staff cost],'Summary - II'!Z45,Table3[Partner],'Summary - II'!Y$10)</f>
        <v>0</v>
      </c>
      <c r="AE45" s="103">
        <f>_xlfn.XLOOKUP(AF45,Table3[Description non-staff cost],Table3[Cost Category],"No non-staff costs")</f>
        <v>0</v>
      </c>
      <c r="AF45" s="145"/>
      <c r="AG45" s="144"/>
      <c r="AH45" s="82">
        <f>SUMIFS(Table3[Non-Staff Cost financed by RHID],Table3[Description non-staff cost],'Summary - II'!AF45,Table3[Partner],'Summary - II'!AE$10)</f>
        <v>0</v>
      </c>
      <c r="AI45" s="83">
        <f>SUMIFS(Table3[Non-Staff Cost NOT financed by RHID],Table3[Description non-staff cost],'Summary - II'!AF45,Table3[Partner],'Summary - II'!AE$10)</f>
        <v>0</v>
      </c>
      <c r="AK45" s="103">
        <f>_xlfn.XLOOKUP(AL45,Table3[Description non-staff cost],Table3[Cost Category],"No non-staff costs")</f>
        <v>0</v>
      </c>
      <c r="AL45" s="145"/>
      <c r="AM45" s="144"/>
      <c r="AN45" s="82">
        <f>SUMIFS(Table3[Non-Staff Cost financed by RHID],Table3[Description non-staff cost],'Summary - II'!AL45,Table3[Partner],'Summary - II'!AK$10)</f>
        <v>0</v>
      </c>
      <c r="AO45" s="83">
        <f>SUMIFS(Table3[Non-Staff Cost NOT financed by RHID],Table3[Description non-staff cost],'Summary - II'!AL45,Table3[Partner],'Summary - II'!AK$10)</f>
        <v>0</v>
      </c>
      <c r="AQ45" s="103">
        <f>_xlfn.XLOOKUP(AR45,Table3[Description non-staff cost],Table3[Cost Category],"No non-staff costs")</f>
        <v>0</v>
      </c>
      <c r="AR45" s="145"/>
      <c r="AS45" s="144"/>
      <c r="AT45" s="82">
        <f>SUMIFS(Table3[Non-Staff Cost financed by RHID],Table3[Description non-staff cost],'Summary - II'!AR45,Table3[Partner],'Summary - II'!AQ$10)</f>
        <v>0</v>
      </c>
      <c r="AU45" s="83">
        <f>SUMIFS(Table3[Non-Staff Cost NOT financed by RHID],Table3[Description non-staff cost],'Summary - II'!AR45,Table3[Partner],'Summary - II'!AQ$10)</f>
        <v>0</v>
      </c>
      <c r="AW45" s="103">
        <f>_xlfn.XLOOKUP(AX45,Table3[Description non-staff cost],Table3[Cost Category],"No non-staff costs")</f>
        <v>0</v>
      </c>
      <c r="AX45" s="145"/>
      <c r="AY45" s="144"/>
      <c r="AZ45" s="82">
        <f>SUMIFS(Table3[Non-Staff Cost financed by RHID],Table3[Description non-staff cost],'Summary - II'!AX45,Table3[Partner],'Summary - II'!AW$10)</f>
        <v>0</v>
      </c>
      <c r="BA45" s="83">
        <f>SUMIFS(Table3[Non-Staff Cost NOT financed by RHID],Table3[Description non-staff cost],'Summary - II'!AX45,Table3[Partner],'Summary - II'!AW$10)</f>
        <v>0</v>
      </c>
      <c r="BC45" s="103">
        <f>_xlfn.XLOOKUP(BD45,Table3[Description non-staff cost],Table3[Cost Category],"No non-staff costs")</f>
        <v>0</v>
      </c>
      <c r="BD45" s="145"/>
      <c r="BE45" s="144"/>
      <c r="BF45" s="82">
        <f>SUMIFS(Table3[Non-Staff Cost financed by RHID],Table3[Description non-staff cost],'Summary - II'!BD45,Table3[Partner],'Summary - II'!BC$10)</f>
        <v>0</v>
      </c>
      <c r="BG45" s="83">
        <f>SUMIFS(Table3[Non-Staff Cost NOT financed by RHID],Table3[Description non-staff cost],'Summary - II'!BD45,Table3[Partner],'Summary - II'!BC$10)</f>
        <v>0</v>
      </c>
    </row>
    <row r="46" spans="1:59" x14ac:dyDescent="0.35">
      <c r="A46" s="138">
        <f>_xlfn.XLOOKUP(B46,Table3[Description non-staff cost],Table3[Cost Category],"No non-staff costs")</f>
        <v>0</v>
      </c>
      <c r="B46" s="145"/>
      <c r="C46" s="145"/>
      <c r="D46" s="79">
        <f>SUMIFS(Table3[Non-Staff Cost financed by RHID],Table3[Description non-staff cost],'Summary - II'!B46,Table3[Partner],'Summary - II'!A$10)</f>
        <v>0</v>
      </c>
      <c r="E46" s="80">
        <f>SUMIFS(Table3[Non-Staff Cost NOT financed by RHID],Table3[Description non-staff cost],'Summary - II'!B46,Table3[Partner],'Summary - II'!A$10)</f>
        <v>0</v>
      </c>
      <c r="G46" s="103" t="str">
        <f>_xlfn.XLOOKUP(H46,Table3[Description non-staff cost],Table3[Cost Category],"No non-staff costs")</f>
        <v>No non-staff costs</v>
      </c>
      <c r="H46" s="145"/>
      <c r="I46" s="144"/>
      <c r="J46" s="82">
        <f>SUMIFS(Table3[Non-Staff Cost financed by RHID],Table3[Description non-staff cost],'Summary - II'!H46,Table3[Partner],'Summary - II'!G$10)</f>
        <v>0</v>
      </c>
      <c r="K46" s="83">
        <f>SUMIFS(Table3[Non-Staff Cost NOT financed by RHID],Table3[Description non-staff cost],'Summary - II'!H46,Table3[Partner],'Summary - II'!G$10)</f>
        <v>0</v>
      </c>
      <c r="M46" s="103">
        <f>_xlfn.XLOOKUP(N46,Table3[Description non-staff cost],Table3[Cost Category],"No non-staff costs")</f>
        <v>0</v>
      </c>
      <c r="N46" s="145"/>
      <c r="O46" s="144"/>
      <c r="P46" s="82">
        <f>SUMIFS(Table3[Non-Staff Cost financed by RHID],Table3[Description non-staff cost],'Summary - II'!N46,Table3[Partner],'Summary - II'!M$10)</f>
        <v>0</v>
      </c>
      <c r="Q46" s="83">
        <f>SUMIFS(Table3[Non-Staff Cost NOT financed by RHID],Table3[Description non-staff cost],'Summary - II'!N46,Table3[Partner],'Summary - II'!M$10)</f>
        <v>0</v>
      </c>
      <c r="S46" s="103">
        <f>_xlfn.XLOOKUP(T46,Table3[Description non-staff cost],Table3[Cost Category],"No non-staff costs")</f>
        <v>0</v>
      </c>
      <c r="T46" s="145"/>
      <c r="U46" s="144"/>
      <c r="V46" s="82">
        <f>SUMIFS(Table3[Non-Staff Cost financed by RHID],Table3[Description non-staff cost],'Summary - II'!T46,Table3[Partner],'Summary - II'!S$10)</f>
        <v>0</v>
      </c>
      <c r="W46" s="83">
        <f>SUMIFS(Table3[Non-Staff Cost NOT financed by RHID],Table3[Description non-staff cost],'Summary - II'!T46,Table3[Partner],'Summary - II'!S$10)</f>
        <v>0</v>
      </c>
      <c r="Y46" s="103">
        <f>_xlfn.XLOOKUP(Z46,Table3[Description non-staff cost],Table3[Cost Category],"No non-staff costs")</f>
        <v>0</v>
      </c>
      <c r="Z46" s="145"/>
      <c r="AA46" s="144"/>
      <c r="AB46" s="82">
        <f>SUMIFS(Table3[Non-Staff Cost financed by RHID],Table3[Description non-staff cost],'Summary - II'!Z46,Table3[Partner],'Summary - II'!Y$10)</f>
        <v>0</v>
      </c>
      <c r="AC46" s="83">
        <f>SUMIFS(Table3[Non-Staff Cost NOT financed by RHID],Table3[Description non-staff cost],'Summary - II'!Z46,Table3[Partner],'Summary - II'!Y$10)</f>
        <v>0</v>
      </c>
      <c r="AE46" s="103">
        <f>_xlfn.XLOOKUP(AF46,Table3[Description non-staff cost],Table3[Cost Category],"No non-staff costs")</f>
        <v>0</v>
      </c>
      <c r="AF46" s="145"/>
      <c r="AG46" s="144"/>
      <c r="AH46" s="82">
        <f>SUMIFS(Table3[Non-Staff Cost financed by RHID],Table3[Description non-staff cost],'Summary - II'!AF46,Table3[Partner],'Summary - II'!AE$10)</f>
        <v>0</v>
      </c>
      <c r="AI46" s="83">
        <f>SUMIFS(Table3[Non-Staff Cost NOT financed by RHID],Table3[Description non-staff cost],'Summary - II'!AF46,Table3[Partner],'Summary - II'!AE$10)</f>
        <v>0</v>
      </c>
      <c r="AK46" s="103">
        <f>_xlfn.XLOOKUP(AL46,Table3[Description non-staff cost],Table3[Cost Category],"No non-staff costs")</f>
        <v>0</v>
      </c>
      <c r="AL46" s="145"/>
      <c r="AM46" s="144"/>
      <c r="AN46" s="82">
        <f>SUMIFS(Table3[Non-Staff Cost financed by RHID],Table3[Description non-staff cost],'Summary - II'!AL46,Table3[Partner],'Summary - II'!AK$10)</f>
        <v>0</v>
      </c>
      <c r="AO46" s="83">
        <f>SUMIFS(Table3[Non-Staff Cost NOT financed by RHID],Table3[Description non-staff cost],'Summary - II'!AL46,Table3[Partner],'Summary - II'!AK$10)</f>
        <v>0</v>
      </c>
      <c r="AQ46" s="103">
        <f>_xlfn.XLOOKUP(AR46,Table3[Description non-staff cost],Table3[Cost Category],"No non-staff costs")</f>
        <v>0</v>
      </c>
      <c r="AR46" s="145"/>
      <c r="AS46" s="144"/>
      <c r="AT46" s="82">
        <f>SUMIFS(Table3[Non-Staff Cost financed by RHID],Table3[Description non-staff cost],'Summary - II'!AR46,Table3[Partner],'Summary - II'!AQ$10)</f>
        <v>0</v>
      </c>
      <c r="AU46" s="83">
        <f>SUMIFS(Table3[Non-Staff Cost NOT financed by RHID],Table3[Description non-staff cost],'Summary - II'!AR46,Table3[Partner],'Summary - II'!AQ$10)</f>
        <v>0</v>
      </c>
      <c r="AW46" s="103">
        <f>_xlfn.XLOOKUP(AX46,Table3[Description non-staff cost],Table3[Cost Category],"No non-staff costs")</f>
        <v>0</v>
      </c>
      <c r="AX46" s="145"/>
      <c r="AY46" s="144"/>
      <c r="AZ46" s="82">
        <f>SUMIFS(Table3[Non-Staff Cost financed by RHID],Table3[Description non-staff cost],'Summary - II'!AX46,Table3[Partner],'Summary - II'!AW$10)</f>
        <v>0</v>
      </c>
      <c r="BA46" s="83">
        <f>SUMIFS(Table3[Non-Staff Cost NOT financed by RHID],Table3[Description non-staff cost],'Summary - II'!AX46,Table3[Partner],'Summary - II'!AW$10)</f>
        <v>0</v>
      </c>
      <c r="BC46" s="103">
        <f>_xlfn.XLOOKUP(BD46,Table3[Description non-staff cost],Table3[Cost Category],"No non-staff costs")</f>
        <v>0</v>
      </c>
      <c r="BD46" s="145"/>
      <c r="BE46" s="144"/>
      <c r="BF46" s="82">
        <f>SUMIFS(Table3[Non-Staff Cost financed by RHID],Table3[Description non-staff cost],'Summary - II'!BD46,Table3[Partner],'Summary - II'!BC$10)</f>
        <v>0</v>
      </c>
      <c r="BG46" s="83">
        <f>SUMIFS(Table3[Non-Staff Cost NOT financed by RHID],Table3[Description non-staff cost],'Summary - II'!BD46,Table3[Partner],'Summary - II'!BC$10)</f>
        <v>0</v>
      </c>
    </row>
    <row r="47" spans="1:59" x14ac:dyDescent="0.35">
      <c r="A47" s="138">
        <f>_xlfn.XLOOKUP(B47,Table3[Description non-staff cost],Table3[Cost Category],"No non-staff costs")</f>
        <v>0</v>
      </c>
      <c r="B47" s="145"/>
      <c r="C47" s="145"/>
      <c r="D47" s="79">
        <f>SUMIFS(Table3[Non-Staff Cost financed by RHID],Table3[Description non-staff cost],'Summary - II'!B47,Table3[Partner],'Summary - II'!A$10)</f>
        <v>0</v>
      </c>
      <c r="E47" s="80">
        <f>SUMIFS(Table3[Non-Staff Cost NOT financed by RHID],Table3[Description non-staff cost],'Summary - II'!B47,Table3[Partner],'Summary - II'!A$10)</f>
        <v>0</v>
      </c>
      <c r="G47" s="103" t="str">
        <f>_xlfn.XLOOKUP(H47,Table3[Description non-staff cost],Table3[Cost Category],"No non-staff costs")</f>
        <v>No non-staff costs</v>
      </c>
      <c r="H47" s="145"/>
      <c r="I47" s="144"/>
      <c r="J47" s="82">
        <f>SUMIFS(Table3[Non-Staff Cost financed by RHID],Table3[Description non-staff cost],'Summary - II'!H47,Table3[Partner],'Summary - II'!G$10)</f>
        <v>0</v>
      </c>
      <c r="K47" s="83">
        <f>SUMIFS(Table3[Non-Staff Cost NOT financed by RHID],Table3[Description non-staff cost],'Summary - II'!H47,Table3[Partner],'Summary - II'!G$10)</f>
        <v>0</v>
      </c>
      <c r="M47" s="103">
        <f>_xlfn.XLOOKUP(N47,Table3[Description non-staff cost],Table3[Cost Category],"No non-staff costs")</f>
        <v>0</v>
      </c>
      <c r="N47" s="145"/>
      <c r="O47" s="144"/>
      <c r="P47" s="82">
        <f>SUMIFS(Table3[Non-Staff Cost financed by RHID],Table3[Description non-staff cost],'Summary - II'!N47,Table3[Partner],'Summary - II'!M$10)</f>
        <v>0</v>
      </c>
      <c r="Q47" s="83">
        <f>SUMIFS(Table3[Non-Staff Cost NOT financed by RHID],Table3[Description non-staff cost],'Summary - II'!N47,Table3[Partner],'Summary - II'!M$10)</f>
        <v>0</v>
      </c>
      <c r="S47" s="103">
        <f>_xlfn.XLOOKUP(T47,Table3[Description non-staff cost],Table3[Cost Category],"No non-staff costs")</f>
        <v>0</v>
      </c>
      <c r="T47" s="145"/>
      <c r="U47" s="144"/>
      <c r="V47" s="82">
        <f>SUMIFS(Table3[Non-Staff Cost financed by RHID],Table3[Description non-staff cost],'Summary - II'!T47,Table3[Partner],'Summary - II'!S$10)</f>
        <v>0</v>
      </c>
      <c r="W47" s="83">
        <f>SUMIFS(Table3[Non-Staff Cost NOT financed by RHID],Table3[Description non-staff cost],'Summary - II'!T47,Table3[Partner],'Summary - II'!S$10)</f>
        <v>0</v>
      </c>
      <c r="Y47" s="103">
        <f>_xlfn.XLOOKUP(Z47,Table3[Description non-staff cost],Table3[Cost Category],"No non-staff costs")</f>
        <v>0</v>
      </c>
      <c r="Z47" s="145"/>
      <c r="AA47" s="144"/>
      <c r="AB47" s="82">
        <f>SUMIFS(Table3[Non-Staff Cost financed by RHID],Table3[Description non-staff cost],'Summary - II'!Z47,Table3[Partner],'Summary - II'!Y$10)</f>
        <v>0</v>
      </c>
      <c r="AC47" s="83">
        <f>SUMIFS(Table3[Non-Staff Cost NOT financed by RHID],Table3[Description non-staff cost],'Summary - II'!Z47,Table3[Partner],'Summary - II'!Y$10)</f>
        <v>0</v>
      </c>
      <c r="AE47" s="103">
        <f>_xlfn.XLOOKUP(AF47,Table3[Description non-staff cost],Table3[Cost Category],"No non-staff costs")</f>
        <v>0</v>
      </c>
      <c r="AF47" s="145"/>
      <c r="AG47" s="144"/>
      <c r="AH47" s="82">
        <f>SUMIFS(Table3[Non-Staff Cost financed by RHID],Table3[Description non-staff cost],'Summary - II'!AF47,Table3[Partner],'Summary - II'!AE$10)</f>
        <v>0</v>
      </c>
      <c r="AI47" s="83">
        <f>SUMIFS(Table3[Non-Staff Cost NOT financed by RHID],Table3[Description non-staff cost],'Summary - II'!AF47,Table3[Partner],'Summary - II'!AE$10)</f>
        <v>0</v>
      </c>
      <c r="AK47" s="103">
        <f>_xlfn.XLOOKUP(AL47,Table3[Description non-staff cost],Table3[Cost Category],"No non-staff costs")</f>
        <v>0</v>
      </c>
      <c r="AL47" s="145"/>
      <c r="AM47" s="144"/>
      <c r="AN47" s="82">
        <f>SUMIFS(Table3[Non-Staff Cost financed by RHID],Table3[Description non-staff cost],'Summary - II'!AL47,Table3[Partner],'Summary - II'!AK$10)</f>
        <v>0</v>
      </c>
      <c r="AO47" s="83">
        <f>SUMIFS(Table3[Non-Staff Cost NOT financed by RHID],Table3[Description non-staff cost],'Summary - II'!AL47,Table3[Partner],'Summary - II'!AK$10)</f>
        <v>0</v>
      </c>
      <c r="AQ47" s="103">
        <f>_xlfn.XLOOKUP(AR47,Table3[Description non-staff cost],Table3[Cost Category],"No non-staff costs")</f>
        <v>0</v>
      </c>
      <c r="AR47" s="145"/>
      <c r="AS47" s="144"/>
      <c r="AT47" s="82">
        <f>SUMIFS(Table3[Non-Staff Cost financed by RHID],Table3[Description non-staff cost],'Summary - II'!AR47,Table3[Partner],'Summary - II'!AQ$10)</f>
        <v>0</v>
      </c>
      <c r="AU47" s="83">
        <f>SUMIFS(Table3[Non-Staff Cost NOT financed by RHID],Table3[Description non-staff cost],'Summary - II'!AR47,Table3[Partner],'Summary - II'!AQ$10)</f>
        <v>0</v>
      </c>
      <c r="AW47" s="103">
        <f>_xlfn.XLOOKUP(AX47,Table3[Description non-staff cost],Table3[Cost Category],"No non-staff costs")</f>
        <v>0</v>
      </c>
      <c r="AX47" s="145"/>
      <c r="AY47" s="144"/>
      <c r="AZ47" s="82">
        <f>SUMIFS(Table3[Non-Staff Cost financed by RHID],Table3[Description non-staff cost],'Summary - II'!AX47,Table3[Partner],'Summary - II'!AW$10)</f>
        <v>0</v>
      </c>
      <c r="BA47" s="83">
        <f>SUMIFS(Table3[Non-Staff Cost NOT financed by RHID],Table3[Description non-staff cost],'Summary - II'!AX47,Table3[Partner],'Summary - II'!AW$10)</f>
        <v>0</v>
      </c>
      <c r="BC47" s="103">
        <f>_xlfn.XLOOKUP(BD47,Table3[Description non-staff cost],Table3[Cost Category],"No non-staff costs")</f>
        <v>0</v>
      </c>
      <c r="BD47" s="145"/>
      <c r="BE47" s="144"/>
      <c r="BF47" s="82">
        <f>SUMIFS(Table3[Non-Staff Cost financed by RHID],Table3[Description non-staff cost],'Summary - II'!BD47,Table3[Partner],'Summary - II'!BC$10)</f>
        <v>0</v>
      </c>
      <c r="BG47" s="83">
        <f>SUMIFS(Table3[Non-Staff Cost NOT financed by RHID],Table3[Description non-staff cost],'Summary - II'!BD47,Table3[Partner],'Summary - II'!BC$10)</f>
        <v>0</v>
      </c>
    </row>
    <row r="48" spans="1:59" x14ac:dyDescent="0.35">
      <c r="A48" s="138">
        <f>_xlfn.XLOOKUP(B48,Table3[Description non-staff cost],Table3[Cost Category],"No non-staff costs")</f>
        <v>0</v>
      </c>
      <c r="B48" s="145"/>
      <c r="C48" s="145"/>
      <c r="D48" s="79">
        <f>SUMIFS(Table3[Non-Staff Cost financed by RHID],Table3[Description non-staff cost],'Summary - II'!B48,Table3[Partner],'Summary - II'!A$10)</f>
        <v>0</v>
      </c>
      <c r="E48" s="80">
        <f>SUMIFS(Table3[Non-Staff Cost NOT financed by RHID],Table3[Description non-staff cost],'Summary - II'!B48,Table3[Partner],'Summary - II'!A$10)</f>
        <v>0</v>
      </c>
      <c r="G48" s="103" t="str">
        <f>_xlfn.XLOOKUP(H48,Table3[Description non-staff cost],Table3[Cost Category],"No non-staff costs")</f>
        <v>No non-staff costs</v>
      </c>
      <c r="H48" s="145"/>
      <c r="I48" s="144"/>
      <c r="J48" s="82">
        <f>SUMIFS(Table3[Non-Staff Cost financed by RHID],Table3[Description non-staff cost],'Summary - II'!H48,Table3[Partner],'Summary - II'!G$10)</f>
        <v>0</v>
      </c>
      <c r="K48" s="83">
        <f>SUMIFS(Table3[Non-Staff Cost NOT financed by RHID],Table3[Description non-staff cost],'Summary - II'!H48,Table3[Partner],'Summary - II'!G$10)</f>
        <v>0</v>
      </c>
      <c r="M48" s="103">
        <f>_xlfn.XLOOKUP(N48,Table3[Description non-staff cost],Table3[Cost Category],"No non-staff costs")</f>
        <v>0</v>
      </c>
      <c r="N48" s="145"/>
      <c r="O48" s="144"/>
      <c r="P48" s="82">
        <f>SUMIFS(Table3[Non-Staff Cost financed by RHID],Table3[Description non-staff cost],'Summary - II'!N48,Table3[Partner],'Summary - II'!M$10)</f>
        <v>0</v>
      </c>
      <c r="Q48" s="83">
        <f>SUMIFS(Table3[Non-Staff Cost NOT financed by RHID],Table3[Description non-staff cost],'Summary - II'!N48,Table3[Partner],'Summary - II'!M$10)</f>
        <v>0</v>
      </c>
      <c r="S48" s="103">
        <f>_xlfn.XLOOKUP(T48,Table3[Description non-staff cost],Table3[Cost Category],"No non-staff costs")</f>
        <v>0</v>
      </c>
      <c r="T48" s="145"/>
      <c r="U48" s="144"/>
      <c r="V48" s="82">
        <f>SUMIFS(Table3[Non-Staff Cost financed by RHID],Table3[Description non-staff cost],'Summary - II'!T48,Table3[Partner],'Summary - II'!S$10)</f>
        <v>0</v>
      </c>
      <c r="W48" s="83">
        <f>SUMIFS(Table3[Non-Staff Cost NOT financed by RHID],Table3[Description non-staff cost],'Summary - II'!T48,Table3[Partner],'Summary - II'!S$10)</f>
        <v>0</v>
      </c>
      <c r="Y48" s="103">
        <f>_xlfn.XLOOKUP(Z48,Table3[Description non-staff cost],Table3[Cost Category],"No non-staff costs")</f>
        <v>0</v>
      </c>
      <c r="Z48" s="145"/>
      <c r="AA48" s="144"/>
      <c r="AB48" s="82">
        <f>SUMIFS(Table3[Non-Staff Cost financed by RHID],Table3[Description non-staff cost],'Summary - II'!Z48,Table3[Partner],'Summary - II'!Y$10)</f>
        <v>0</v>
      </c>
      <c r="AC48" s="83">
        <f>SUMIFS(Table3[Non-Staff Cost NOT financed by RHID],Table3[Description non-staff cost],'Summary - II'!Z48,Table3[Partner],'Summary - II'!Y$10)</f>
        <v>0</v>
      </c>
      <c r="AE48" s="103">
        <f>_xlfn.XLOOKUP(AF48,Table3[Description non-staff cost],Table3[Cost Category],"No non-staff costs")</f>
        <v>0</v>
      </c>
      <c r="AF48" s="145"/>
      <c r="AG48" s="144"/>
      <c r="AH48" s="82">
        <f>SUMIFS(Table3[Non-Staff Cost financed by RHID],Table3[Description non-staff cost],'Summary - II'!AF48,Table3[Partner],'Summary - II'!AE$10)</f>
        <v>0</v>
      </c>
      <c r="AI48" s="83">
        <f>SUMIFS(Table3[Non-Staff Cost NOT financed by RHID],Table3[Description non-staff cost],'Summary - II'!AF48,Table3[Partner],'Summary - II'!AE$10)</f>
        <v>0</v>
      </c>
      <c r="AK48" s="103">
        <f>_xlfn.XLOOKUP(AL48,Table3[Description non-staff cost],Table3[Cost Category],"No non-staff costs")</f>
        <v>0</v>
      </c>
      <c r="AL48" s="145"/>
      <c r="AM48" s="144"/>
      <c r="AN48" s="82">
        <f>SUMIFS(Table3[Non-Staff Cost financed by RHID],Table3[Description non-staff cost],'Summary - II'!AL48,Table3[Partner],'Summary - II'!AK$10)</f>
        <v>0</v>
      </c>
      <c r="AO48" s="83">
        <f>SUMIFS(Table3[Non-Staff Cost NOT financed by RHID],Table3[Description non-staff cost],'Summary - II'!AL48,Table3[Partner],'Summary - II'!AK$10)</f>
        <v>0</v>
      </c>
      <c r="AQ48" s="103">
        <f>_xlfn.XLOOKUP(AR48,Table3[Description non-staff cost],Table3[Cost Category],"No non-staff costs")</f>
        <v>0</v>
      </c>
      <c r="AR48" s="145"/>
      <c r="AS48" s="144"/>
      <c r="AT48" s="82">
        <f>SUMIFS(Table3[Non-Staff Cost financed by RHID],Table3[Description non-staff cost],'Summary - II'!AR48,Table3[Partner],'Summary - II'!AQ$10)</f>
        <v>0</v>
      </c>
      <c r="AU48" s="83">
        <f>SUMIFS(Table3[Non-Staff Cost NOT financed by RHID],Table3[Description non-staff cost],'Summary - II'!AR48,Table3[Partner],'Summary - II'!AQ$10)</f>
        <v>0</v>
      </c>
      <c r="AW48" s="103">
        <f>_xlfn.XLOOKUP(AX48,Table3[Description non-staff cost],Table3[Cost Category],"No non-staff costs")</f>
        <v>0</v>
      </c>
      <c r="AX48" s="145"/>
      <c r="AY48" s="144"/>
      <c r="AZ48" s="82">
        <f>SUMIFS(Table3[Non-Staff Cost financed by RHID],Table3[Description non-staff cost],'Summary - II'!AX48,Table3[Partner],'Summary - II'!AW$10)</f>
        <v>0</v>
      </c>
      <c r="BA48" s="83">
        <f>SUMIFS(Table3[Non-Staff Cost NOT financed by RHID],Table3[Description non-staff cost],'Summary - II'!AX48,Table3[Partner],'Summary - II'!AW$10)</f>
        <v>0</v>
      </c>
      <c r="BC48" s="103">
        <f>_xlfn.XLOOKUP(BD48,Table3[Description non-staff cost],Table3[Cost Category],"No non-staff costs")</f>
        <v>0</v>
      </c>
      <c r="BD48" s="145"/>
      <c r="BE48" s="144"/>
      <c r="BF48" s="82">
        <f>SUMIFS(Table3[Non-Staff Cost financed by RHID],Table3[Description non-staff cost],'Summary - II'!BD48,Table3[Partner],'Summary - II'!BC$10)</f>
        <v>0</v>
      </c>
      <c r="BG48" s="83">
        <f>SUMIFS(Table3[Non-Staff Cost NOT financed by RHID],Table3[Description non-staff cost],'Summary - II'!BD48,Table3[Partner],'Summary - II'!BC$10)</f>
        <v>0</v>
      </c>
    </row>
    <row r="49" spans="1:59" x14ac:dyDescent="0.35">
      <c r="A49" s="138">
        <f>_xlfn.XLOOKUP(B49,Table3[Description non-staff cost],Table3[Cost Category],"No non-staff costs")</f>
        <v>0</v>
      </c>
      <c r="B49" s="145"/>
      <c r="C49" s="145"/>
      <c r="D49" s="79">
        <f>SUMIFS(Table3[Non-Staff Cost financed by RHID],Table3[Description non-staff cost],'Summary - II'!B49,Table3[Partner],'Summary - II'!A$10)</f>
        <v>0</v>
      </c>
      <c r="E49" s="80">
        <f>SUMIFS(Table3[Non-Staff Cost NOT financed by RHID],Table3[Description non-staff cost],'Summary - II'!B49,Table3[Partner],'Summary - II'!A$10)</f>
        <v>0</v>
      </c>
      <c r="G49" s="103" t="str">
        <f>_xlfn.XLOOKUP(H49,Table3[Description non-staff cost],Table3[Cost Category],"No non-staff costs")</f>
        <v>No non-staff costs</v>
      </c>
      <c r="H49" s="145"/>
      <c r="I49" s="144"/>
      <c r="J49" s="82">
        <f>SUMIFS(Table3[Non-Staff Cost financed by RHID],Table3[Description non-staff cost],'Summary - II'!H49,Table3[Partner],'Summary - II'!G$10)</f>
        <v>0</v>
      </c>
      <c r="K49" s="83">
        <f>SUMIFS(Table3[Non-Staff Cost NOT financed by RHID],Table3[Description non-staff cost],'Summary - II'!H49,Table3[Partner],'Summary - II'!G$10)</f>
        <v>0</v>
      </c>
      <c r="M49" s="103">
        <f>_xlfn.XLOOKUP(N49,Table3[Description non-staff cost],Table3[Cost Category],"No non-staff costs")</f>
        <v>0</v>
      </c>
      <c r="N49" s="145"/>
      <c r="O49" s="144"/>
      <c r="P49" s="82">
        <f>SUMIFS(Table3[Non-Staff Cost financed by RHID],Table3[Description non-staff cost],'Summary - II'!N49,Table3[Partner],'Summary - II'!M$10)</f>
        <v>0</v>
      </c>
      <c r="Q49" s="83">
        <f>SUMIFS(Table3[Non-Staff Cost NOT financed by RHID],Table3[Description non-staff cost],'Summary - II'!N49,Table3[Partner],'Summary - II'!M$10)</f>
        <v>0</v>
      </c>
      <c r="S49" s="103">
        <f>_xlfn.XLOOKUP(T49,Table3[Description non-staff cost],Table3[Cost Category],"No non-staff costs")</f>
        <v>0</v>
      </c>
      <c r="T49" s="145"/>
      <c r="U49" s="144"/>
      <c r="V49" s="82">
        <f>SUMIFS(Table3[Non-Staff Cost financed by RHID],Table3[Description non-staff cost],'Summary - II'!T49,Table3[Partner],'Summary - II'!S$10)</f>
        <v>0</v>
      </c>
      <c r="W49" s="83">
        <f>SUMIFS(Table3[Non-Staff Cost NOT financed by RHID],Table3[Description non-staff cost],'Summary - II'!T49,Table3[Partner],'Summary - II'!S$10)</f>
        <v>0</v>
      </c>
      <c r="Y49" s="103">
        <f>_xlfn.XLOOKUP(Z49,Table3[Description non-staff cost],Table3[Cost Category],"No non-staff costs")</f>
        <v>0</v>
      </c>
      <c r="Z49" s="145"/>
      <c r="AA49" s="144"/>
      <c r="AB49" s="82">
        <f>SUMIFS(Table3[Non-Staff Cost financed by RHID],Table3[Description non-staff cost],'Summary - II'!Z49,Table3[Partner],'Summary - II'!Y$10)</f>
        <v>0</v>
      </c>
      <c r="AC49" s="83">
        <f>SUMIFS(Table3[Non-Staff Cost NOT financed by RHID],Table3[Description non-staff cost],'Summary - II'!Z49,Table3[Partner],'Summary - II'!Y$10)</f>
        <v>0</v>
      </c>
      <c r="AE49" s="103">
        <f>_xlfn.XLOOKUP(AF49,Table3[Description non-staff cost],Table3[Cost Category],"No non-staff costs")</f>
        <v>0</v>
      </c>
      <c r="AF49" s="145"/>
      <c r="AG49" s="144"/>
      <c r="AH49" s="82">
        <f>SUMIFS(Table3[Non-Staff Cost financed by RHID],Table3[Description non-staff cost],'Summary - II'!AF49,Table3[Partner],'Summary - II'!AE$10)</f>
        <v>0</v>
      </c>
      <c r="AI49" s="83">
        <f>SUMIFS(Table3[Non-Staff Cost NOT financed by RHID],Table3[Description non-staff cost],'Summary - II'!AF49,Table3[Partner],'Summary - II'!AE$10)</f>
        <v>0</v>
      </c>
      <c r="AK49" s="103">
        <f>_xlfn.XLOOKUP(AL49,Table3[Description non-staff cost],Table3[Cost Category],"No non-staff costs")</f>
        <v>0</v>
      </c>
      <c r="AL49" s="145"/>
      <c r="AM49" s="144"/>
      <c r="AN49" s="82">
        <f>SUMIFS(Table3[Non-Staff Cost financed by RHID],Table3[Description non-staff cost],'Summary - II'!AL49,Table3[Partner],'Summary - II'!AK$10)</f>
        <v>0</v>
      </c>
      <c r="AO49" s="83">
        <f>SUMIFS(Table3[Non-Staff Cost NOT financed by RHID],Table3[Description non-staff cost],'Summary - II'!AL49,Table3[Partner],'Summary - II'!AK$10)</f>
        <v>0</v>
      </c>
      <c r="AQ49" s="103">
        <f>_xlfn.XLOOKUP(AR49,Table3[Description non-staff cost],Table3[Cost Category],"No non-staff costs")</f>
        <v>0</v>
      </c>
      <c r="AR49" s="145"/>
      <c r="AS49" s="144"/>
      <c r="AT49" s="82">
        <f>SUMIFS(Table3[Non-Staff Cost financed by RHID],Table3[Description non-staff cost],'Summary - II'!AR49,Table3[Partner],'Summary - II'!AQ$10)</f>
        <v>0</v>
      </c>
      <c r="AU49" s="83">
        <f>SUMIFS(Table3[Non-Staff Cost NOT financed by RHID],Table3[Description non-staff cost],'Summary - II'!AR49,Table3[Partner],'Summary - II'!AQ$10)</f>
        <v>0</v>
      </c>
      <c r="AW49" s="103">
        <f>_xlfn.XLOOKUP(AX49,Table3[Description non-staff cost],Table3[Cost Category],"No non-staff costs")</f>
        <v>0</v>
      </c>
      <c r="AX49" s="145"/>
      <c r="AY49" s="144"/>
      <c r="AZ49" s="82">
        <f>SUMIFS(Table3[Non-Staff Cost financed by RHID],Table3[Description non-staff cost],'Summary - II'!AX49,Table3[Partner],'Summary - II'!AW$10)</f>
        <v>0</v>
      </c>
      <c r="BA49" s="83">
        <f>SUMIFS(Table3[Non-Staff Cost NOT financed by RHID],Table3[Description non-staff cost],'Summary - II'!AX49,Table3[Partner],'Summary - II'!AW$10)</f>
        <v>0</v>
      </c>
      <c r="BC49" s="103">
        <f>_xlfn.XLOOKUP(BD49,Table3[Description non-staff cost],Table3[Cost Category],"No non-staff costs")</f>
        <v>0</v>
      </c>
      <c r="BD49" s="145"/>
      <c r="BE49" s="144"/>
      <c r="BF49" s="82">
        <f>SUMIFS(Table3[Non-Staff Cost financed by RHID],Table3[Description non-staff cost],'Summary - II'!BD49,Table3[Partner],'Summary - II'!BC$10)</f>
        <v>0</v>
      </c>
      <c r="BG49" s="83">
        <f>SUMIFS(Table3[Non-Staff Cost NOT financed by RHID],Table3[Description non-staff cost],'Summary - II'!BD49,Table3[Partner],'Summary - II'!BC$10)</f>
        <v>0</v>
      </c>
    </row>
    <row r="50" spans="1:59" x14ac:dyDescent="0.35">
      <c r="A50" s="138">
        <f>_xlfn.XLOOKUP(B50,Table3[Description non-staff cost],Table3[Cost Category],"No non-staff costs")</f>
        <v>0</v>
      </c>
      <c r="B50" s="145"/>
      <c r="C50" s="145"/>
      <c r="D50" s="79">
        <f>SUMIFS(Table3[Non-Staff Cost financed by RHID],Table3[Description non-staff cost],'Summary - II'!B50,Table3[Partner],'Summary - II'!A$10)</f>
        <v>0</v>
      </c>
      <c r="E50" s="80">
        <f>SUMIFS(Table3[Non-Staff Cost NOT financed by RHID],Table3[Description non-staff cost],'Summary - II'!B50,Table3[Partner],'Summary - II'!A$10)</f>
        <v>0</v>
      </c>
      <c r="G50" s="103" t="str">
        <f>_xlfn.XLOOKUP(H50,Table3[Description non-staff cost],Table3[Cost Category],"No non-staff costs")</f>
        <v>No non-staff costs</v>
      </c>
      <c r="H50" s="145"/>
      <c r="I50" s="144"/>
      <c r="J50" s="82">
        <f>SUMIFS(Table3[Non-Staff Cost financed by RHID],Table3[Description non-staff cost],'Summary - II'!H50,Table3[Partner],'Summary - II'!G$10)</f>
        <v>0</v>
      </c>
      <c r="K50" s="83">
        <f>SUMIFS(Table3[Non-Staff Cost NOT financed by RHID],Table3[Description non-staff cost],'Summary - II'!H50,Table3[Partner],'Summary - II'!G$10)</f>
        <v>0</v>
      </c>
      <c r="M50" s="103">
        <f>_xlfn.XLOOKUP(N50,Table3[Description non-staff cost],Table3[Cost Category],"No non-staff costs")</f>
        <v>0</v>
      </c>
      <c r="N50" s="145"/>
      <c r="O50" s="144"/>
      <c r="P50" s="82">
        <f>SUMIFS(Table3[Non-Staff Cost financed by RHID],Table3[Description non-staff cost],'Summary - II'!N50,Table3[Partner],'Summary - II'!M$10)</f>
        <v>0</v>
      </c>
      <c r="Q50" s="83">
        <f>SUMIFS(Table3[Non-Staff Cost NOT financed by RHID],Table3[Description non-staff cost],'Summary - II'!N50,Table3[Partner],'Summary - II'!M$10)</f>
        <v>0</v>
      </c>
      <c r="S50" s="103">
        <f>_xlfn.XLOOKUP(T50,Table3[Description non-staff cost],Table3[Cost Category],"No non-staff costs")</f>
        <v>0</v>
      </c>
      <c r="T50" s="145"/>
      <c r="U50" s="144"/>
      <c r="V50" s="82">
        <f>SUMIFS(Table3[Non-Staff Cost financed by RHID],Table3[Description non-staff cost],'Summary - II'!T50,Table3[Partner],'Summary - II'!S$10)</f>
        <v>0</v>
      </c>
      <c r="W50" s="83">
        <f>SUMIFS(Table3[Non-Staff Cost NOT financed by RHID],Table3[Description non-staff cost],'Summary - II'!T50,Table3[Partner],'Summary - II'!S$10)</f>
        <v>0</v>
      </c>
      <c r="Y50" s="103">
        <f>_xlfn.XLOOKUP(Z50,Table3[Description non-staff cost],Table3[Cost Category],"No non-staff costs")</f>
        <v>0</v>
      </c>
      <c r="Z50" s="145"/>
      <c r="AA50" s="144"/>
      <c r="AB50" s="82">
        <f>SUMIFS(Table3[Non-Staff Cost financed by RHID],Table3[Description non-staff cost],'Summary - II'!Z50,Table3[Partner],'Summary - II'!Y$10)</f>
        <v>0</v>
      </c>
      <c r="AC50" s="83">
        <f>SUMIFS(Table3[Non-Staff Cost NOT financed by RHID],Table3[Description non-staff cost],'Summary - II'!Z50,Table3[Partner],'Summary - II'!Y$10)</f>
        <v>0</v>
      </c>
      <c r="AE50" s="103">
        <f>_xlfn.XLOOKUP(AF50,Table3[Description non-staff cost],Table3[Cost Category],"No non-staff costs")</f>
        <v>0</v>
      </c>
      <c r="AF50" s="145"/>
      <c r="AG50" s="144"/>
      <c r="AH50" s="82">
        <f>SUMIFS(Table3[Non-Staff Cost financed by RHID],Table3[Description non-staff cost],'Summary - II'!AF50,Table3[Partner],'Summary - II'!AE$10)</f>
        <v>0</v>
      </c>
      <c r="AI50" s="83">
        <f>SUMIFS(Table3[Non-Staff Cost NOT financed by RHID],Table3[Description non-staff cost],'Summary - II'!AF50,Table3[Partner],'Summary - II'!AE$10)</f>
        <v>0</v>
      </c>
      <c r="AK50" s="103">
        <f>_xlfn.XLOOKUP(AL50,Table3[Description non-staff cost],Table3[Cost Category],"No non-staff costs")</f>
        <v>0</v>
      </c>
      <c r="AL50" s="145"/>
      <c r="AM50" s="144"/>
      <c r="AN50" s="82">
        <f>SUMIFS(Table3[Non-Staff Cost financed by RHID],Table3[Description non-staff cost],'Summary - II'!AL50,Table3[Partner],'Summary - II'!AK$10)</f>
        <v>0</v>
      </c>
      <c r="AO50" s="83">
        <f>SUMIFS(Table3[Non-Staff Cost NOT financed by RHID],Table3[Description non-staff cost],'Summary - II'!AL50,Table3[Partner],'Summary - II'!AK$10)</f>
        <v>0</v>
      </c>
      <c r="AQ50" s="103">
        <f>_xlfn.XLOOKUP(AR50,Table3[Description non-staff cost],Table3[Cost Category],"No non-staff costs")</f>
        <v>0</v>
      </c>
      <c r="AR50" s="145"/>
      <c r="AS50" s="144"/>
      <c r="AT50" s="82">
        <f>SUMIFS(Table3[Non-Staff Cost financed by RHID],Table3[Description non-staff cost],'Summary - II'!AR50,Table3[Partner],'Summary - II'!AQ$10)</f>
        <v>0</v>
      </c>
      <c r="AU50" s="83">
        <f>SUMIFS(Table3[Non-Staff Cost NOT financed by RHID],Table3[Description non-staff cost],'Summary - II'!AR50,Table3[Partner],'Summary - II'!AQ$10)</f>
        <v>0</v>
      </c>
      <c r="AW50" s="103">
        <f>_xlfn.XLOOKUP(AX50,Table3[Description non-staff cost],Table3[Cost Category],"No non-staff costs")</f>
        <v>0</v>
      </c>
      <c r="AX50" s="145"/>
      <c r="AY50" s="144"/>
      <c r="AZ50" s="82">
        <f>SUMIFS(Table3[Non-Staff Cost financed by RHID],Table3[Description non-staff cost],'Summary - II'!AX50,Table3[Partner],'Summary - II'!AW$10)</f>
        <v>0</v>
      </c>
      <c r="BA50" s="83">
        <f>SUMIFS(Table3[Non-Staff Cost NOT financed by RHID],Table3[Description non-staff cost],'Summary - II'!AX50,Table3[Partner],'Summary - II'!AW$10)</f>
        <v>0</v>
      </c>
      <c r="BC50" s="103">
        <f>_xlfn.XLOOKUP(BD50,Table3[Description non-staff cost],Table3[Cost Category],"No non-staff costs")</f>
        <v>0</v>
      </c>
      <c r="BD50" s="145"/>
      <c r="BE50" s="144"/>
      <c r="BF50" s="82">
        <f>SUMIFS(Table3[Non-Staff Cost financed by RHID],Table3[Description non-staff cost],'Summary - II'!BD50,Table3[Partner],'Summary - II'!BC$10)</f>
        <v>0</v>
      </c>
      <c r="BG50" s="83">
        <f>SUMIFS(Table3[Non-Staff Cost NOT financed by RHID],Table3[Description non-staff cost],'Summary - II'!BD50,Table3[Partner],'Summary - II'!BC$10)</f>
        <v>0</v>
      </c>
    </row>
    <row r="51" spans="1:59" x14ac:dyDescent="0.35">
      <c r="A51" s="138">
        <f>_xlfn.XLOOKUP(B51,Table3[Description non-staff cost],Table3[Cost Category],"No non-staff costs")</f>
        <v>0</v>
      </c>
      <c r="B51" s="145"/>
      <c r="C51" s="145"/>
      <c r="D51" s="79">
        <f>SUMIFS(Table3[Non-Staff Cost financed by RHID],Table3[Description non-staff cost],'Summary - II'!B51,Table3[Partner],'Summary - II'!A$10)</f>
        <v>0</v>
      </c>
      <c r="E51" s="80">
        <f>SUMIFS(Table3[Non-Staff Cost NOT financed by RHID],Table3[Description non-staff cost],'Summary - II'!B51,Table3[Partner],'Summary - II'!A$10)</f>
        <v>0</v>
      </c>
      <c r="G51" s="103" t="str">
        <f>_xlfn.XLOOKUP(H51,Table3[Description non-staff cost],Table3[Cost Category],"No non-staff costs")</f>
        <v>No non-staff costs</v>
      </c>
      <c r="H51" s="145"/>
      <c r="I51" s="144"/>
      <c r="J51" s="82">
        <f>SUMIFS(Table3[Non-Staff Cost financed by RHID],Table3[Description non-staff cost],'Summary - II'!H51,Table3[Partner],'Summary - II'!G$10)</f>
        <v>0</v>
      </c>
      <c r="K51" s="83">
        <f>SUMIFS(Table3[Non-Staff Cost NOT financed by RHID],Table3[Description non-staff cost],'Summary - II'!H51,Table3[Partner],'Summary - II'!G$10)</f>
        <v>0</v>
      </c>
      <c r="M51" s="103">
        <f>_xlfn.XLOOKUP(N51,Table3[Description non-staff cost],Table3[Cost Category],"No non-staff costs")</f>
        <v>0</v>
      </c>
      <c r="N51" s="145"/>
      <c r="O51" s="144"/>
      <c r="P51" s="82">
        <f>SUMIFS(Table3[Non-Staff Cost financed by RHID],Table3[Description non-staff cost],'Summary - II'!N51,Table3[Partner],'Summary - II'!M$10)</f>
        <v>0</v>
      </c>
      <c r="Q51" s="83">
        <f>SUMIFS(Table3[Non-Staff Cost NOT financed by RHID],Table3[Description non-staff cost],'Summary - II'!N51,Table3[Partner],'Summary - II'!M$10)</f>
        <v>0</v>
      </c>
      <c r="S51" s="103">
        <f>_xlfn.XLOOKUP(T51,Table3[Description non-staff cost],Table3[Cost Category],"No non-staff costs")</f>
        <v>0</v>
      </c>
      <c r="T51" s="145"/>
      <c r="U51" s="144"/>
      <c r="V51" s="82">
        <f>SUMIFS(Table3[Non-Staff Cost financed by RHID],Table3[Description non-staff cost],'Summary - II'!T51,Table3[Partner],'Summary - II'!S$10)</f>
        <v>0</v>
      </c>
      <c r="W51" s="83">
        <f>SUMIFS(Table3[Non-Staff Cost NOT financed by RHID],Table3[Description non-staff cost],'Summary - II'!T51,Table3[Partner],'Summary - II'!S$10)</f>
        <v>0</v>
      </c>
      <c r="Y51" s="103">
        <f>_xlfn.XLOOKUP(Z51,Table3[Description non-staff cost],Table3[Cost Category],"No non-staff costs")</f>
        <v>0</v>
      </c>
      <c r="Z51" s="145"/>
      <c r="AA51" s="144"/>
      <c r="AB51" s="82">
        <f>SUMIFS(Table3[Non-Staff Cost financed by RHID],Table3[Description non-staff cost],'Summary - II'!Z51,Table3[Partner],'Summary - II'!Y$10)</f>
        <v>0</v>
      </c>
      <c r="AC51" s="83">
        <f>SUMIFS(Table3[Non-Staff Cost NOT financed by RHID],Table3[Description non-staff cost],'Summary - II'!Z51,Table3[Partner],'Summary - II'!Y$10)</f>
        <v>0</v>
      </c>
      <c r="AE51" s="103">
        <f>_xlfn.XLOOKUP(AF51,Table3[Description non-staff cost],Table3[Cost Category],"No non-staff costs")</f>
        <v>0</v>
      </c>
      <c r="AF51" s="145"/>
      <c r="AG51" s="144"/>
      <c r="AH51" s="82">
        <f>SUMIFS(Table3[Non-Staff Cost financed by RHID],Table3[Description non-staff cost],'Summary - II'!AF51,Table3[Partner],'Summary - II'!AE$10)</f>
        <v>0</v>
      </c>
      <c r="AI51" s="83">
        <f>SUMIFS(Table3[Non-Staff Cost NOT financed by RHID],Table3[Description non-staff cost],'Summary - II'!AF51,Table3[Partner],'Summary - II'!AE$10)</f>
        <v>0</v>
      </c>
      <c r="AK51" s="103">
        <f>_xlfn.XLOOKUP(AL51,Table3[Description non-staff cost],Table3[Cost Category],"No non-staff costs")</f>
        <v>0</v>
      </c>
      <c r="AL51" s="145"/>
      <c r="AM51" s="144"/>
      <c r="AN51" s="82">
        <f>SUMIFS(Table3[Non-Staff Cost financed by RHID],Table3[Description non-staff cost],'Summary - II'!AL51,Table3[Partner],'Summary - II'!AK$10)</f>
        <v>0</v>
      </c>
      <c r="AO51" s="83">
        <f>SUMIFS(Table3[Non-Staff Cost NOT financed by RHID],Table3[Description non-staff cost],'Summary - II'!AL51,Table3[Partner],'Summary - II'!AK$10)</f>
        <v>0</v>
      </c>
      <c r="AQ51" s="103">
        <f>_xlfn.XLOOKUP(AR51,Table3[Description non-staff cost],Table3[Cost Category],"No non-staff costs")</f>
        <v>0</v>
      </c>
      <c r="AR51" s="145"/>
      <c r="AS51" s="144"/>
      <c r="AT51" s="82">
        <f>SUMIFS(Table3[Non-Staff Cost financed by RHID],Table3[Description non-staff cost],'Summary - II'!AR51,Table3[Partner],'Summary - II'!AQ$10)</f>
        <v>0</v>
      </c>
      <c r="AU51" s="83">
        <f>SUMIFS(Table3[Non-Staff Cost NOT financed by RHID],Table3[Description non-staff cost],'Summary - II'!AR51,Table3[Partner],'Summary - II'!AQ$10)</f>
        <v>0</v>
      </c>
      <c r="AW51" s="103">
        <f>_xlfn.XLOOKUP(AX51,Table3[Description non-staff cost],Table3[Cost Category],"No non-staff costs")</f>
        <v>0</v>
      </c>
      <c r="AX51" s="145"/>
      <c r="AY51" s="144"/>
      <c r="AZ51" s="82">
        <f>SUMIFS(Table3[Non-Staff Cost financed by RHID],Table3[Description non-staff cost],'Summary - II'!AX51,Table3[Partner],'Summary - II'!AW$10)</f>
        <v>0</v>
      </c>
      <c r="BA51" s="83">
        <f>SUMIFS(Table3[Non-Staff Cost NOT financed by RHID],Table3[Description non-staff cost],'Summary - II'!AX51,Table3[Partner],'Summary - II'!AW$10)</f>
        <v>0</v>
      </c>
      <c r="BC51" s="103">
        <f>_xlfn.XLOOKUP(BD51,Table3[Description non-staff cost],Table3[Cost Category],"No non-staff costs")</f>
        <v>0</v>
      </c>
      <c r="BD51" s="145"/>
      <c r="BE51" s="144"/>
      <c r="BF51" s="82">
        <f>SUMIFS(Table3[Non-Staff Cost financed by RHID],Table3[Description non-staff cost],'Summary - II'!BD51,Table3[Partner],'Summary - II'!BC$10)</f>
        <v>0</v>
      </c>
      <c r="BG51" s="83">
        <f>SUMIFS(Table3[Non-Staff Cost NOT financed by RHID],Table3[Description non-staff cost],'Summary - II'!BD51,Table3[Partner],'Summary - II'!BC$10)</f>
        <v>0</v>
      </c>
    </row>
    <row r="52" spans="1:59" x14ac:dyDescent="0.35">
      <c r="A52" s="138">
        <f>_xlfn.XLOOKUP(B52,Table3[Description non-staff cost],Table3[Cost Category],"No non-staff costs")</f>
        <v>0</v>
      </c>
      <c r="B52" s="145"/>
      <c r="C52" s="145"/>
      <c r="D52" s="79">
        <f>SUMIFS(Table3[Non-Staff Cost financed by RHID],Table3[Description non-staff cost],'Summary - II'!B52,Table3[Partner],'Summary - II'!A$10)</f>
        <v>0</v>
      </c>
      <c r="E52" s="80">
        <f>SUMIFS(Table3[Non-Staff Cost NOT financed by RHID],Table3[Description non-staff cost],'Summary - II'!B52,Table3[Partner],'Summary - II'!A$10)</f>
        <v>0</v>
      </c>
      <c r="G52" s="103" t="str">
        <f>_xlfn.XLOOKUP(H52,Table3[Description non-staff cost],Table3[Cost Category],"No non-staff costs")</f>
        <v>No non-staff costs</v>
      </c>
      <c r="H52" s="145"/>
      <c r="I52" s="144"/>
      <c r="J52" s="82">
        <f>SUMIFS(Table3[Non-Staff Cost financed by RHID],Table3[Description non-staff cost],'Summary - II'!H52,Table3[Partner],'Summary - II'!G$10)</f>
        <v>0</v>
      </c>
      <c r="K52" s="83">
        <f>SUMIFS(Table3[Non-Staff Cost NOT financed by RHID],Table3[Description non-staff cost],'Summary - II'!H52,Table3[Partner],'Summary - II'!G$10)</f>
        <v>0</v>
      </c>
      <c r="M52" s="103">
        <f>_xlfn.XLOOKUP(N52,Table3[Description non-staff cost],Table3[Cost Category],"No non-staff costs")</f>
        <v>0</v>
      </c>
      <c r="N52" s="145"/>
      <c r="O52" s="144"/>
      <c r="P52" s="82">
        <f>SUMIFS(Table3[Non-Staff Cost financed by RHID],Table3[Description non-staff cost],'Summary - II'!N52,Table3[Partner],'Summary - II'!M$10)</f>
        <v>0</v>
      </c>
      <c r="Q52" s="83">
        <f>SUMIFS(Table3[Non-Staff Cost NOT financed by RHID],Table3[Description non-staff cost],'Summary - II'!N52,Table3[Partner],'Summary - II'!M$10)</f>
        <v>0</v>
      </c>
      <c r="S52" s="103">
        <f>_xlfn.XLOOKUP(T52,Table3[Description non-staff cost],Table3[Cost Category],"No non-staff costs")</f>
        <v>0</v>
      </c>
      <c r="T52" s="145"/>
      <c r="U52" s="144"/>
      <c r="V52" s="82">
        <f>SUMIFS(Table3[Non-Staff Cost financed by RHID],Table3[Description non-staff cost],'Summary - II'!T52,Table3[Partner],'Summary - II'!S$10)</f>
        <v>0</v>
      </c>
      <c r="W52" s="83">
        <f>SUMIFS(Table3[Non-Staff Cost NOT financed by RHID],Table3[Description non-staff cost],'Summary - II'!T52,Table3[Partner],'Summary - II'!S$10)</f>
        <v>0</v>
      </c>
      <c r="Y52" s="103">
        <f>_xlfn.XLOOKUP(Z52,Table3[Description non-staff cost],Table3[Cost Category],"No non-staff costs")</f>
        <v>0</v>
      </c>
      <c r="Z52" s="145"/>
      <c r="AA52" s="144"/>
      <c r="AB52" s="82">
        <f>SUMIFS(Table3[Non-Staff Cost financed by RHID],Table3[Description non-staff cost],'Summary - II'!Z52,Table3[Partner],'Summary - II'!Y$10)</f>
        <v>0</v>
      </c>
      <c r="AC52" s="83">
        <f>SUMIFS(Table3[Non-Staff Cost NOT financed by RHID],Table3[Description non-staff cost],'Summary - II'!Z52,Table3[Partner],'Summary - II'!Y$10)</f>
        <v>0</v>
      </c>
      <c r="AE52" s="103">
        <f>_xlfn.XLOOKUP(AF52,Table3[Description non-staff cost],Table3[Cost Category],"No non-staff costs")</f>
        <v>0</v>
      </c>
      <c r="AF52" s="145"/>
      <c r="AG52" s="144"/>
      <c r="AH52" s="82">
        <f>SUMIFS(Table3[Non-Staff Cost financed by RHID],Table3[Description non-staff cost],'Summary - II'!AF52,Table3[Partner],'Summary - II'!AE$10)</f>
        <v>0</v>
      </c>
      <c r="AI52" s="83">
        <f>SUMIFS(Table3[Non-Staff Cost NOT financed by RHID],Table3[Description non-staff cost],'Summary - II'!AF52,Table3[Partner],'Summary - II'!AE$10)</f>
        <v>0</v>
      </c>
      <c r="AK52" s="103">
        <f>_xlfn.XLOOKUP(AL52,Table3[Description non-staff cost],Table3[Cost Category],"No non-staff costs")</f>
        <v>0</v>
      </c>
      <c r="AL52" s="145"/>
      <c r="AM52" s="144"/>
      <c r="AN52" s="82">
        <f>SUMIFS(Table3[Non-Staff Cost financed by RHID],Table3[Description non-staff cost],'Summary - II'!AL52,Table3[Partner],'Summary - II'!AK$10)</f>
        <v>0</v>
      </c>
      <c r="AO52" s="83">
        <f>SUMIFS(Table3[Non-Staff Cost NOT financed by RHID],Table3[Description non-staff cost],'Summary - II'!AL52,Table3[Partner],'Summary - II'!AK$10)</f>
        <v>0</v>
      </c>
      <c r="AQ52" s="103">
        <f>_xlfn.XLOOKUP(AR52,Table3[Description non-staff cost],Table3[Cost Category],"No non-staff costs")</f>
        <v>0</v>
      </c>
      <c r="AR52" s="145"/>
      <c r="AS52" s="144"/>
      <c r="AT52" s="82">
        <f>SUMIFS(Table3[Non-Staff Cost financed by RHID],Table3[Description non-staff cost],'Summary - II'!AR52,Table3[Partner],'Summary - II'!AQ$10)</f>
        <v>0</v>
      </c>
      <c r="AU52" s="83">
        <f>SUMIFS(Table3[Non-Staff Cost NOT financed by RHID],Table3[Description non-staff cost],'Summary - II'!AR52,Table3[Partner],'Summary - II'!AQ$10)</f>
        <v>0</v>
      </c>
      <c r="AW52" s="103">
        <f>_xlfn.XLOOKUP(AX52,Table3[Description non-staff cost],Table3[Cost Category],"No non-staff costs")</f>
        <v>0</v>
      </c>
      <c r="AX52" s="145"/>
      <c r="AY52" s="144"/>
      <c r="AZ52" s="82">
        <f>SUMIFS(Table3[Non-Staff Cost financed by RHID],Table3[Description non-staff cost],'Summary - II'!AX52,Table3[Partner],'Summary - II'!AW$10)</f>
        <v>0</v>
      </c>
      <c r="BA52" s="83">
        <f>SUMIFS(Table3[Non-Staff Cost NOT financed by RHID],Table3[Description non-staff cost],'Summary - II'!AX52,Table3[Partner],'Summary - II'!AW$10)</f>
        <v>0</v>
      </c>
      <c r="BC52" s="103">
        <f>_xlfn.XLOOKUP(BD52,Table3[Description non-staff cost],Table3[Cost Category],"No non-staff costs")</f>
        <v>0</v>
      </c>
      <c r="BD52" s="145"/>
      <c r="BE52" s="144"/>
      <c r="BF52" s="82">
        <f>SUMIFS(Table3[Non-Staff Cost financed by RHID],Table3[Description non-staff cost],'Summary - II'!BD52,Table3[Partner],'Summary - II'!BC$10)</f>
        <v>0</v>
      </c>
      <c r="BG52" s="83">
        <f>SUMIFS(Table3[Non-Staff Cost NOT financed by RHID],Table3[Description non-staff cost],'Summary - II'!BD52,Table3[Partner],'Summary - II'!BC$10)</f>
        <v>0</v>
      </c>
    </row>
    <row r="53" spans="1:59" x14ac:dyDescent="0.35">
      <c r="A53" s="138">
        <f>_xlfn.XLOOKUP(B53,Table3[Description non-staff cost],Table3[Cost Category],"No non-staff costs")</f>
        <v>0</v>
      </c>
      <c r="B53" s="145"/>
      <c r="C53" s="145"/>
      <c r="D53" s="79">
        <f>SUMIFS(Table3[Non-Staff Cost financed by RHID],Table3[Description non-staff cost],'Summary - II'!B53,Table3[Partner],'Summary - II'!A$10)</f>
        <v>0</v>
      </c>
      <c r="E53" s="80">
        <f>SUMIFS(Table3[Non-Staff Cost NOT financed by RHID],Table3[Description non-staff cost],'Summary - II'!B53,Table3[Partner],'Summary - II'!A$10)</f>
        <v>0</v>
      </c>
      <c r="G53" s="103" t="str">
        <f>_xlfn.XLOOKUP(H53,Table3[Description non-staff cost],Table3[Cost Category],"No non-staff costs")</f>
        <v>No non-staff costs</v>
      </c>
      <c r="H53" s="145"/>
      <c r="I53" s="144"/>
      <c r="J53" s="82">
        <f>SUMIFS(Table3[Non-Staff Cost financed by RHID],Table3[Description non-staff cost],'Summary - II'!H53,Table3[Partner],'Summary - II'!G$10)</f>
        <v>0</v>
      </c>
      <c r="K53" s="83">
        <f>SUMIFS(Table3[Non-Staff Cost NOT financed by RHID],Table3[Description non-staff cost],'Summary - II'!H53,Table3[Partner],'Summary - II'!G$10)</f>
        <v>0</v>
      </c>
      <c r="M53" s="103">
        <f>_xlfn.XLOOKUP(N53,Table3[Description non-staff cost],Table3[Cost Category],"No non-staff costs")</f>
        <v>0</v>
      </c>
      <c r="N53" s="145"/>
      <c r="O53" s="144"/>
      <c r="P53" s="82">
        <f>SUMIFS(Table3[Non-Staff Cost financed by RHID],Table3[Description non-staff cost],'Summary - II'!N53,Table3[Partner],'Summary - II'!M$10)</f>
        <v>0</v>
      </c>
      <c r="Q53" s="83">
        <f>SUMIFS(Table3[Non-Staff Cost NOT financed by RHID],Table3[Description non-staff cost],'Summary - II'!N53,Table3[Partner],'Summary - II'!M$10)</f>
        <v>0</v>
      </c>
      <c r="S53" s="103">
        <f>_xlfn.XLOOKUP(T53,Table3[Description non-staff cost],Table3[Cost Category],"No non-staff costs")</f>
        <v>0</v>
      </c>
      <c r="T53" s="145"/>
      <c r="U53" s="144"/>
      <c r="V53" s="82">
        <f>SUMIFS(Table3[Non-Staff Cost financed by RHID],Table3[Description non-staff cost],'Summary - II'!T53,Table3[Partner],'Summary - II'!S$10)</f>
        <v>0</v>
      </c>
      <c r="W53" s="83">
        <f>SUMIFS(Table3[Non-Staff Cost NOT financed by RHID],Table3[Description non-staff cost],'Summary - II'!T53,Table3[Partner],'Summary - II'!S$10)</f>
        <v>0</v>
      </c>
      <c r="Y53" s="103">
        <f>_xlfn.XLOOKUP(Z53,Table3[Description non-staff cost],Table3[Cost Category],"No non-staff costs")</f>
        <v>0</v>
      </c>
      <c r="Z53" s="145"/>
      <c r="AA53" s="144"/>
      <c r="AB53" s="82">
        <f>SUMIFS(Table3[Non-Staff Cost financed by RHID],Table3[Description non-staff cost],'Summary - II'!Z53,Table3[Partner],'Summary - II'!Y$10)</f>
        <v>0</v>
      </c>
      <c r="AC53" s="83">
        <f>SUMIFS(Table3[Non-Staff Cost NOT financed by RHID],Table3[Description non-staff cost],'Summary - II'!Z53,Table3[Partner],'Summary - II'!Y$10)</f>
        <v>0</v>
      </c>
      <c r="AE53" s="103">
        <f>_xlfn.XLOOKUP(AF53,Table3[Description non-staff cost],Table3[Cost Category],"No non-staff costs")</f>
        <v>0</v>
      </c>
      <c r="AF53" s="145"/>
      <c r="AG53" s="144"/>
      <c r="AH53" s="82">
        <f>SUMIFS(Table3[Non-Staff Cost financed by RHID],Table3[Description non-staff cost],'Summary - II'!AF53,Table3[Partner],'Summary - II'!AE$10)</f>
        <v>0</v>
      </c>
      <c r="AI53" s="83">
        <f>SUMIFS(Table3[Non-Staff Cost NOT financed by RHID],Table3[Description non-staff cost],'Summary - II'!AF53,Table3[Partner],'Summary - II'!AE$10)</f>
        <v>0</v>
      </c>
      <c r="AK53" s="103">
        <f>_xlfn.XLOOKUP(AL53,Table3[Description non-staff cost],Table3[Cost Category],"No non-staff costs")</f>
        <v>0</v>
      </c>
      <c r="AL53" s="145"/>
      <c r="AM53" s="144"/>
      <c r="AN53" s="82">
        <f>SUMIFS(Table3[Non-Staff Cost financed by RHID],Table3[Description non-staff cost],'Summary - II'!AL53,Table3[Partner],'Summary - II'!AK$10)</f>
        <v>0</v>
      </c>
      <c r="AO53" s="83">
        <f>SUMIFS(Table3[Non-Staff Cost NOT financed by RHID],Table3[Description non-staff cost],'Summary - II'!AL53,Table3[Partner],'Summary - II'!AK$10)</f>
        <v>0</v>
      </c>
      <c r="AQ53" s="103">
        <f>_xlfn.XLOOKUP(AR53,Table3[Description non-staff cost],Table3[Cost Category],"No non-staff costs")</f>
        <v>0</v>
      </c>
      <c r="AR53" s="145"/>
      <c r="AS53" s="144"/>
      <c r="AT53" s="82">
        <f>SUMIFS(Table3[Non-Staff Cost financed by RHID],Table3[Description non-staff cost],'Summary - II'!AR53,Table3[Partner],'Summary - II'!AQ$10)</f>
        <v>0</v>
      </c>
      <c r="AU53" s="83">
        <f>SUMIFS(Table3[Non-Staff Cost NOT financed by RHID],Table3[Description non-staff cost],'Summary - II'!AR53,Table3[Partner],'Summary - II'!AQ$10)</f>
        <v>0</v>
      </c>
      <c r="AW53" s="103">
        <f>_xlfn.XLOOKUP(AX53,Table3[Description non-staff cost],Table3[Cost Category],"No non-staff costs")</f>
        <v>0</v>
      </c>
      <c r="AX53" s="145"/>
      <c r="AY53" s="144"/>
      <c r="AZ53" s="82">
        <f>SUMIFS(Table3[Non-Staff Cost financed by RHID],Table3[Description non-staff cost],'Summary - II'!AX53,Table3[Partner],'Summary - II'!AW$10)</f>
        <v>0</v>
      </c>
      <c r="BA53" s="83">
        <f>SUMIFS(Table3[Non-Staff Cost NOT financed by RHID],Table3[Description non-staff cost],'Summary - II'!AX53,Table3[Partner],'Summary - II'!AW$10)</f>
        <v>0</v>
      </c>
      <c r="BC53" s="103">
        <f>_xlfn.XLOOKUP(BD53,Table3[Description non-staff cost],Table3[Cost Category],"No non-staff costs")</f>
        <v>0</v>
      </c>
      <c r="BD53" s="145"/>
      <c r="BE53" s="144"/>
      <c r="BF53" s="82">
        <f>SUMIFS(Table3[Non-Staff Cost financed by RHID],Table3[Description non-staff cost],'Summary - II'!BD53,Table3[Partner],'Summary - II'!BC$10)</f>
        <v>0</v>
      </c>
      <c r="BG53" s="83">
        <f>SUMIFS(Table3[Non-Staff Cost NOT financed by RHID],Table3[Description non-staff cost],'Summary - II'!BD53,Table3[Partner],'Summary - II'!BC$10)</f>
        <v>0</v>
      </c>
    </row>
    <row r="54" spans="1:59" x14ac:dyDescent="0.35">
      <c r="A54" s="138">
        <f>_xlfn.XLOOKUP(B54,Table3[Description non-staff cost],Table3[Cost Category],"No non-staff costs")</f>
        <v>0</v>
      </c>
      <c r="B54" s="145"/>
      <c r="C54" s="145"/>
      <c r="D54" s="79">
        <f>SUMIFS(Table3[Non-Staff Cost financed by RHID],Table3[Description non-staff cost],'Summary - II'!B54,Table3[Partner],'Summary - II'!A$10)</f>
        <v>0</v>
      </c>
      <c r="E54" s="80">
        <f>SUMIFS(Table3[Non-Staff Cost NOT financed by RHID],Table3[Description non-staff cost],'Summary - II'!B54,Table3[Partner],'Summary - II'!A$10)</f>
        <v>0</v>
      </c>
      <c r="G54" s="103" t="str">
        <f>_xlfn.XLOOKUP(H54,Table3[Description non-staff cost],Table3[Cost Category],"No non-staff costs")</f>
        <v>No non-staff costs</v>
      </c>
      <c r="H54" s="145"/>
      <c r="I54" s="144"/>
      <c r="J54" s="82">
        <f>SUMIFS(Table3[Non-Staff Cost financed by RHID],Table3[Description non-staff cost],'Summary - II'!H54,Table3[Partner],'Summary - II'!G$10)</f>
        <v>0</v>
      </c>
      <c r="K54" s="83">
        <f>SUMIFS(Table3[Non-Staff Cost NOT financed by RHID],Table3[Description non-staff cost],'Summary - II'!H54,Table3[Partner],'Summary - II'!G$10)</f>
        <v>0</v>
      </c>
      <c r="M54" s="103">
        <f>_xlfn.XLOOKUP(N54,Table3[Description non-staff cost],Table3[Cost Category],"No non-staff costs")</f>
        <v>0</v>
      </c>
      <c r="N54" s="145"/>
      <c r="O54" s="144"/>
      <c r="P54" s="82">
        <f>SUMIFS(Table3[Non-Staff Cost financed by RHID],Table3[Description non-staff cost],'Summary - II'!N54,Table3[Partner],'Summary - II'!M$10)</f>
        <v>0</v>
      </c>
      <c r="Q54" s="83">
        <f>SUMIFS(Table3[Non-Staff Cost NOT financed by RHID],Table3[Description non-staff cost],'Summary - II'!N54,Table3[Partner],'Summary - II'!M$10)</f>
        <v>0</v>
      </c>
      <c r="S54" s="103">
        <f>_xlfn.XLOOKUP(T54,Table3[Description non-staff cost],Table3[Cost Category],"No non-staff costs")</f>
        <v>0</v>
      </c>
      <c r="T54" s="145"/>
      <c r="U54" s="144"/>
      <c r="V54" s="82">
        <f>SUMIFS(Table3[Non-Staff Cost financed by RHID],Table3[Description non-staff cost],'Summary - II'!T54,Table3[Partner],'Summary - II'!S$10)</f>
        <v>0</v>
      </c>
      <c r="W54" s="83">
        <f>SUMIFS(Table3[Non-Staff Cost NOT financed by RHID],Table3[Description non-staff cost],'Summary - II'!T54,Table3[Partner],'Summary - II'!S$10)</f>
        <v>0</v>
      </c>
      <c r="Y54" s="103">
        <f>_xlfn.XLOOKUP(Z54,Table3[Description non-staff cost],Table3[Cost Category],"No non-staff costs")</f>
        <v>0</v>
      </c>
      <c r="Z54" s="145"/>
      <c r="AA54" s="144"/>
      <c r="AB54" s="82">
        <f>SUMIFS(Table3[Non-Staff Cost financed by RHID],Table3[Description non-staff cost],'Summary - II'!Z54,Table3[Partner],'Summary - II'!Y$10)</f>
        <v>0</v>
      </c>
      <c r="AC54" s="83">
        <f>SUMIFS(Table3[Non-Staff Cost NOT financed by RHID],Table3[Description non-staff cost],'Summary - II'!Z54,Table3[Partner],'Summary - II'!Y$10)</f>
        <v>0</v>
      </c>
      <c r="AE54" s="103">
        <f>_xlfn.XLOOKUP(AF54,Table3[Description non-staff cost],Table3[Cost Category],"No non-staff costs")</f>
        <v>0</v>
      </c>
      <c r="AF54" s="145"/>
      <c r="AG54" s="144"/>
      <c r="AH54" s="82">
        <f>SUMIFS(Table3[Non-Staff Cost financed by RHID],Table3[Description non-staff cost],'Summary - II'!AF54,Table3[Partner],'Summary - II'!AE$10)</f>
        <v>0</v>
      </c>
      <c r="AI54" s="83">
        <f>SUMIFS(Table3[Non-Staff Cost NOT financed by RHID],Table3[Description non-staff cost],'Summary - II'!AF54,Table3[Partner],'Summary - II'!AE$10)</f>
        <v>0</v>
      </c>
      <c r="AK54" s="103">
        <f>_xlfn.XLOOKUP(AL54,Table3[Description non-staff cost],Table3[Cost Category],"No non-staff costs")</f>
        <v>0</v>
      </c>
      <c r="AL54" s="145"/>
      <c r="AM54" s="144"/>
      <c r="AN54" s="82">
        <f>SUMIFS(Table3[Non-Staff Cost financed by RHID],Table3[Description non-staff cost],'Summary - II'!AL54,Table3[Partner],'Summary - II'!AK$10)</f>
        <v>0</v>
      </c>
      <c r="AO54" s="83">
        <f>SUMIFS(Table3[Non-Staff Cost NOT financed by RHID],Table3[Description non-staff cost],'Summary - II'!AL54,Table3[Partner],'Summary - II'!AK$10)</f>
        <v>0</v>
      </c>
      <c r="AQ54" s="103">
        <f>_xlfn.XLOOKUP(AR54,Table3[Description non-staff cost],Table3[Cost Category],"No non-staff costs")</f>
        <v>0</v>
      </c>
      <c r="AR54" s="145"/>
      <c r="AS54" s="144"/>
      <c r="AT54" s="82">
        <f>SUMIFS(Table3[Non-Staff Cost financed by RHID],Table3[Description non-staff cost],'Summary - II'!AR54,Table3[Partner],'Summary - II'!AQ$10)</f>
        <v>0</v>
      </c>
      <c r="AU54" s="83">
        <f>SUMIFS(Table3[Non-Staff Cost NOT financed by RHID],Table3[Description non-staff cost],'Summary - II'!AR54,Table3[Partner],'Summary - II'!AQ$10)</f>
        <v>0</v>
      </c>
      <c r="AW54" s="103">
        <f>_xlfn.XLOOKUP(AX54,Table3[Description non-staff cost],Table3[Cost Category],"No non-staff costs")</f>
        <v>0</v>
      </c>
      <c r="AX54" s="145"/>
      <c r="AY54" s="144"/>
      <c r="AZ54" s="82">
        <f>SUMIFS(Table3[Non-Staff Cost financed by RHID],Table3[Description non-staff cost],'Summary - II'!AX54,Table3[Partner],'Summary - II'!AW$10)</f>
        <v>0</v>
      </c>
      <c r="BA54" s="83">
        <f>SUMIFS(Table3[Non-Staff Cost NOT financed by RHID],Table3[Description non-staff cost],'Summary - II'!AX54,Table3[Partner],'Summary - II'!AW$10)</f>
        <v>0</v>
      </c>
      <c r="BC54" s="103">
        <f>_xlfn.XLOOKUP(BD54,Table3[Description non-staff cost],Table3[Cost Category],"No non-staff costs")</f>
        <v>0</v>
      </c>
      <c r="BD54" s="145"/>
      <c r="BE54" s="144"/>
      <c r="BF54" s="82">
        <f>SUMIFS(Table3[Non-Staff Cost financed by RHID],Table3[Description non-staff cost],'Summary - II'!BD54,Table3[Partner],'Summary - II'!BC$10)</f>
        <v>0</v>
      </c>
      <c r="BG54" s="83">
        <f>SUMIFS(Table3[Non-Staff Cost NOT financed by RHID],Table3[Description non-staff cost],'Summary - II'!BD54,Table3[Partner],'Summary - II'!BC$10)</f>
        <v>0</v>
      </c>
    </row>
    <row r="55" spans="1:59" x14ac:dyDescent="0.35">
      <c r="A55" s="138">
        <f>_xlfn.XLOOKUP(B55,Table3[Description non-staff cost],Table3[Cost Category],"No non-staff costs")</f>
        <v>0</v>
      </c>
      <c r="B55" s="145"/>
      <c r="C55" s="145"/>
      <c r="D55" s="79">
        <f>SUMIFS(Table3[Non-Staff Cost financed by RHID],Table3[Description non-staff cost],'Summary - II'!B55,Table3[Partner],'Summary - II'!A$10)</f>
        <v>0</v>
      </c>
      <c r="E55" s="80">
        <f>SUMIFS(Table3[Non-Staff Cost NOT financed by RHID],Table3[Description non-staff cost],'Summary - II'!B55,Table3[Partner],'Summary - II'!A$10)</f>
        <v>0</v>
      </c>
      <c r="G55" s="103" t="str">
        <f>_xlfn.XLOOKUP(H55,Table3[Description non-staff cost],Table3[Cost Category],"No non-staff costs")</f>
        <v>No non-staff costs</v>
      </c>
      <c r="H55" s="145"/>
      <c r="I55" s="144"/>
      <c r="J55" s="82">
        <f>SUMIFS(Table3[Non-Staff Cost financed by RHID],Table3[Description non-staff cost],'Summary - II'!H55,Table3[Partner],'Summary - II'!G$10)</f>
        <v>0</v>
      </c>
      <c r="K55" s="83">
        <f>SUMIFS(Table3[Non-Staff Cost NOT financed by RHID],Table3[Description non-staff cost],'Summary - II'!H55,Table3[Partner],'Summary - II'!G$10)</f>
        <v>0</v>
      </c>
      <c r="M55" s="103">
        <f>_xlfn.XLOOKUP(N55,Table3[Description non-staff cost],Table3[Cost Category],"No non-staff costs")</f>
        <v>0</v>
      </c>
      <c r="N55" s="145"/>
      <c r="O55" s="144"/>
      <c r="P55" s="82">
        <f>SUMIFS(Table3[Non-Staff Cost financed by RHID],Table3[Description non-staff cost],'Summary - II'!N55,Table3[Partner],'Summary - II'!M$10)</f>
        <v>0</v>
      </c>
      <c r="Q55" s="83">
        <f>SUMIFS(Table3[Non-Staff Cost NOT financed by RHID],Table3[Description non-staff cost],'Summary - II'!N55,Table3[Partner],'Summary - II'!M$10)</f>
        <v>0</v>
      </c>
      <c r="S55" s="103">
        <f>_xlfn.XLOOKUP(T55,Table3[Description non-staff cost],Table3[Cost Category],"No non-staff costs")</f>
        <v>0</v>
      </c>
      <c r="T55" s="145"/>
      <c r="U55" s="144"/>
      <c r="V55" s="82">
        <f>SUMIFS(Table3[Non-Staff Cost financed by RHID],Table3[Description non-staff cost],'Summary - II'!T55,Table3[Partner],'Summary - II'!S$10)</f>
        <v>0</v>
      </c>
      <c r="W55" s="83">
        <f>SUMIFS(Table3[Non-Staff Cost NOT financed by RHID],Table3[Description non-staff cost],'Summary - II'!T55,Table3[Partner],'Summary - II'!S$10)</f>
        <v>0</v>
      </c>
      <c r="Y55" s="103">
        <f>_xlfn.XLOOKUP(Z55,Table3[Description non-staff cost],Table3[Cost Category],"No non-staff costs")</f>
        <v>0</v>
      </c>
      <c r="Z55" s="145"/>
      <c r="AA55" s="144"/>
      <c r="AB55" s="82">
        <f>SUMIFS(Table3[Non-Staff Cost financed by RHID],Table3[Description non-staff cost],'Summary - II'!Z55,Table3[Partner],'Summary - II'!Y$10)</f>
        <v>0</v>
      </c>
      <c r="AC55" s="83">
        <f>SUMIFS(Table3[Non-Staff Cost NOT financed by RHID],Table3[Description non-staff cost],'Summary - II'!Z55,Table3[Partner],'Summary - II'!Y$10)</f>
        <v>0</v>
      </c>
      <c r="AE55" s="103">
        <f>_xlfn.XLOOKUP(AF55,Table3[Description non-staff cost],Table3[Cost Category],"No non-staff costs")</f>
        <v>0</v>
      </c>
      <c r="AF55" s="145"/>
      <c r="AG55" s="144"/>
      <c r="AH55" s="82">
        <f>SUMIFS(Table3[Non-Staff Cost financed by RHID],Table3[Description non-staff cost],'Summary - II'!AF55,Table3[Partner],'Summary - II'!AE$10)</f>
        <v>0</v>
      </c>
      <c r="AI55" s="83">
        <f>SUMIFS(Table3[Non-Staff Cost NOT financed by RHID],Table3[Description non-staff cost],'Summary - II'!AF55,Table3[Partner],'Summary - II'!AE$10)</f>
        <v>0</v>
      </c>
      <c r="AK55" s="103">
        <f>_xlfn.XLOOKUP(AL55,Table3[Description non-staff cost],Table3[Cost Category],"No non-staff costs")</f>
        <v>0</v>
      </c>
      <c r="AL55" s="145"/>
      <c r="AM55" s="144"/>
      <c r="AN55" s="82">
        <f>SUMIFS(Table3[Non-Staff Cost financed by RHID],Table3[Description non-staff cost],'Summary - II'!AL55,Table3[Partner],'Summary - II'!AK$10)</f>
        <v>0</v>
      </c>
      <c r="AO55" s="83">
        <f>SUMIFS(Table3[Non-Staff Cost NOT financed by RHID],Table3[Description non-staff cost],'Summary - II'!AL55,Table3[Partner],'Summary - II'!AK$10)</f>
        <v>0</v>
      </c>
      <c r="AQ55" s="103">
        <f>_xlfn.XLOOKUP(AR55,Table3[Description non-staff cost],Table3[Cost Category],"No non-staff costs")</f>
        <v>0</v>
      </c>
      <c r="AR55" s="145"/>
      <c r="AS55" s="144"/>
      <c r="AT55" s="82">
        <f>SUMIFS(Table3[Non-Staff Cost financed by RHID],Table3[Description non-staff cost],'Summary - II'!AR55,Table3[Partner],'Summary - II'!AQ$10)</f>
        <v>0</v>
      </c>
      <c r="AU55" s="83">
        <f>SUMIFS(Table3[Non-Staff Cost NOT financed by RHID],Table3[Description non-staff cost],'Summary - II'!AR55,Table3[Partner],'Summary - II'!AQ$10)</f>
        <v>0</v>
      </c>
      <c r="AW55" s="103">
        <f>_xlfn.XLOOKUP(AX55,Table3[Description non-staff cost],Table3[Cost Category],"No non-staff costs")</f>
        <v>0</v>
      </c>
      <c r="AX55" s="145"/>
      <c r="AY55" s="144"/>
      <c r="AZ55" s="82">
        <f>SUMIFS(Table3[Non-Staff Cost financed by RHID],Table3[Description non-staff cost],'Summary - II'!AX55,Table3[Partner],'Summary - II'!AW$10)</f>
        <v>0</v>
      </c>
      <c r="BA55" s="83">
        <f>SUMIFS(Table3[Non-Staff Cost NOT financed by RHID],Table3[Description non-staff cost],'Summary - II'!AX55,Table3[Partner],'Summary - II'!AW$10)</f>
        <v>0</v>
      </c>
      <c r="BC55" s="103">
        <f>_xlfn.XLOOKUP(BD55,Table3[Description non-staff cost],Table3[Cost Category],"No non-staff costs")</f>
        <v>0</v>
      </c>
      <c r="BD55" s="145"/>
      <c r="BE55" s="144"/>
      <c r="BF55" s="82">
        <f>SUMIFS(Table3[Non-Staff Cost financed by RHID],Table3[Description non-staff cost],'Summary - II'!BD55,Table3[Partner],'Summary - II'!BC$10)</f>
        <v>0</v>
      </c>
      <c r="BG55" s="83">
        <f>SUMIFS(Table3[Non-Staff Cost NOT financed by RHID],Table3[Description non-staff cost],'Summary - II'!BD55,Table3[Partner],'Summary - II'!BC$10)</f>
        <v>0</v>
      </c>
    </row>
    <row r="56" spans="1:59" x14ac:dyDescent="0.35">
      <c r="A56" s="138">
        <f>_xlfn.XLOOKUP(B56,Table3[Description non-staff cost],Table3[Cost Category],"No non-staff costs")</f>
        <v>0</v>
      </c>
      <c r="B56" s="145"/>
      <c r="C56" s="145"/>
      <c r="D56" s="79">
        <f>SUMIFS(Table3[Non-Staff Cost financed by RHID],Table3[Description non-staff cost],'Summary - II'!B56,Table3[Partner],'Summary - II'!A$10)</f>
        <v>0</v>
      </c>
      <c r="E56" s="80">
        <f>SUMIFS(Table3[Non-Staff Cost NOT financed by RHID],Table3[Description non-staff cost],'Summary - II'!B56,Table3[Partner],'Summary - II'!A$10)</f>
        <v>0</v>
      </c>
      <c r="G56" s="103" t="str">
        <f>_xlfn.XLOOKUP(H56,Table3[Description non-staff cost],Table3[Cost Category],"No non-staff costs")</f>
        <v>No non-staff costs</v>
      </c>
      <c r="H56" s="145"/>
      <c r="I56" s="144"/>
      <c r="J56" s="82">
        <f>SUMIFS(Table3[Non-Staff Cost financed by RHID],Table3[Description non-staff cost],'Summary - II'!H56,Table3[Partner],'Summary - II'!G$10)</f>
        <v>0</v>
      </c>
      <c r="K56" s="83">
        <f>SUMIFS(Table3[Non-Staff Cost NOT financed by RHID],Table3[Description non-staff cost],'Summary - II'!H56,Table3[Partner],'Summary - II'!G$10)</f>
        <v>0</v>
      </c>
      <c r="M56" s="103">
        <f>_xlfn.XLOOKUP(N56,Table3[Description non-staff cost],Table3[Cost Category],"No non-staff costs")</f>
        <v>0</v>
      </c>
      <c r="N56" s="145"/>
      <c r="O56" s="144"/>
      <c r="P56" s="82">
        <f>SUMIFS(Table3[Non-Staff Cost financed by RHID],Table3[Description non-staff cost],'Summary - II'!N56,Table3[Partner],'Summary - II'!M$10)</f>
        <v>0</v>
      </c>
      <c r="Q56" s="83">
        <f>SUMIFS(Table3[Non-Staff Cost NOT financed by RHID],Table3[Description non-staff cost],'Summary - II'!N56,Table3[Partner],'Summary - II'!M$10)</f>
        <v>0</v>
      </c>
      <c r="S56" s="103">
        <f>_xlfn.XLOOKUP(T56,Table3[Description non-staff cost],Table3[Cost Category],"No non-staff costs")</f>
        <v>0</v>
      </c>
      <c r="T56" s="145"/>
      <c r="U56" s="144"/>
      <c r="V56" s="82">
        <f>SUMIFS(Table3[Non-Staff Cost financed by RHID],Table3[Description non-staff cost],'Summary - II'!T56,Table3[Partner],'Summary - II'!S$10)</f>
        <v>0</v>
      </c>
      <c r="W56" s="83">
        <f>SUMIFS(Table3[Non-Staff Cost NOT financed by RHID],Table3[Description non-staff cost],'Summary - II'!T56,Table3[Partner],'Summary - II'!S$10)</f>
        <v>0</v>
      </c>
      <c r="Y56" s="103">
        <f>_xlfn.XLOOKUP(Z56,Table3[Description non-staff cost],Table3[Cost Category],"No non-staff costs")</f>
        <v>0</v>
      </c>
      <c r="Z56" s="145"/>
      <c r="AA56" s="144"/>
      <c r="AB56" s="82">
        <f>SUMIFS(Table3[Non-Staff Cost financed by RHID],Table3[Description non-staff cost],'Summary - II'!Z56,Table3[Partner],'Summary - II'!Y$10)</f>
        <v>0</v>
      </c>
      <c r="AC56" s="83">
        <f>SUMIFS(Table3[Non-Staff Cost NOT financed by RHID],Table3[Description non-staff cost],'Summary - II'!Z56,Table3[Partner],'Summary - II'!Y$10)</f>
        <v>0</v>
      </c>
      <c r="AE56" s="103">
        <f>_xlfn.XLOOKUP(AF56,Table3[Description non-staff cost],Table3[Cost Category],"No non-staff costs")</f>
        <v>0</v>
      </c>
      <c r="AF56" s="145"/>
      <c r="AG56" s="144"/>
      <c r="AH56" s="82">
        <f>SUMIFS(Table3[Non-Staff Cost financed by RHID],Table3[Description non-staff cost],'Summary - II'!AF56,Table3[Partner],'Summary - II'!AE$10)</f>
        <v>0</v>
      </c>
      <c r="AI56" s="83">
        <f>SUMIFS(Table3[Non-Staff Cost NOT financed by RHID],Table3[Description non-staff cost],'Summary - II'!AF56,Table3[Partner],'Summary - II'!AE$10)</f>
        <v>0</v>
      </c>
      <c r="AK56" s="103">
        <f>_xlfn.XLOOKUP(AL56,Table3[Description non-staff cost],Table3[Cost Category],"No non-staff costs")</f>
        <v>0</v>
      </c>
      <c r="AL56" s="145"/>
      <c r="AM56" s="144"/>
      <c r="AN56" s="82">
        <f>SUMIFS(Table3[Non-Staff Cost financed by RHID],Table3[Description non-staff cost],'Summary - II'!AL56,Table3[Partner],'Summary - II'!AK$10)</f>
        <v>0</v>
      </c>
      <c r="AO56" s="83">
        <f>SUMIFS(Table3[Non-Staff Cost NOT financed by RHID],Table3[Description non-staff cost],'Summary - II'!AL56,Table3[Partner],'Summary - II'!AK$10)</f>
        <v>0</v>
      </c>
      <c r="AQ56" s="103">
        <f>_xlfn.XLOOKUP(AR56,Table3[Description non-staff cost],Table3[Cost Category],"No non-staff costs")</f>
        <v>0</v>
      </c>
      <c r="AR56" s="145"/>
      <c r="AS56" s="144"/>
      <c r="AT56" s="82">
        <f>SUMIFS(Table3[Non-Staff Cost financed by RHID],Table3[Description non-staff cost],'Summary - II'!AR56,Table3[Partner],'Summary - II'!AQ$10)</f>
        <v>0</v>
      </c>
      <c r="AU56" s="83">
        <f>SUMIFS(Table3[Non-Staff Cost NOT financed by RHID],Table3[Description non-staff cost],'Summary - II'!AR56,Table3[Partner],'Summary - II'!AQ$10)</f>
        <v>0</v>
      </c>
      <c r="AW56" s="103">
        <f>_xlfn.XLOOKUP(AX56,Table3[Description non-staff cost],Table3[Cost Category],"No non-staff costs")</f>
        <v>0</v>
      </c>
      <c r="AX56" s="145"/>
      <c r="AY56" s="144"/>
      <c r="AZ56" s="82">
        <f>SUMIFS(Table3[Non-Staff Cost financed by RHID],Table3[Description non-staff cost],'Summary - II'!AX56,Table3[Partner],'Summary - II'!AW$10)</f>
        <v>0</v>
      </c>
      <c r="BA56" s="83">
        <f>SUMIFS(Table3[Non-Staff Cost NOT financed by RHID],Table3[Description non-staff cost],'Summary - II'!AX56,Table3[Partner],'Summary - II'!AW$10)</f>
        <v>0</v>
      </c>
      <c r="BC56" s="103">
        <f>_xlfn.XLOOKUP(BD56,Table3[Description non-staff cost],Table3[Cost Category],"No non-staff costs")</f>
        <v>0</v>
      </c>
      <c r="BD56" s="145"/>
      <c r="BE56" s="144"/>
      <c r="BF56" s="82">
        <f>SUMIFS(Table3[Non-Staff Cost financed by RHID],Table3[Description non-staff cost],'Summary - II'!BD56,Table3[Partner],'Summary - II'!BC$10)</f>
        <v>0</v>
      </c>
      <c r="BG56" s="83">
        <f>SUMIFS(Table3[Non-Staff Cost NOT financed by RHID],Table3[Description non-staff cost],'Summary - II'!BD56,Table3[Partner],'Summary - II'!BC$10)</f>
        <v>0</v>
      </c>
    </row>
    <row r="57" spans="1:59" x14ac:dyDescent="0.35">
      <c r="A57" s="138">
        <f>_xlfn.XLOOKUP(B57,Table3[Description non-staff cost],Table3[Cost Category],"No non-staff costs")</f>
        <v>0</v>
      </c>
      <c r="B57" s="145"/>
      <c r="C57" s="145"/>
      <c r="D57" s="79">
        <f>SUMIFS(Table3[Non-Staff Cost financed by RHID],Table3[Description non-staff cost],'Summary - II'!B57,Table3[Partner],'Summary - II'!A$10)</f>
        <v>0</v>
      </c>
      <c r="E57" s="80">
        <f>SUMIFS(Table3[Non-Staff Cost NOT financed by RHID],Table3[Description non-staff cost],'Summary - II'!B57,Table3[Partner],'Summary - II'!A$10)</f>
        <v>0</v>
      </c>
      <c r="G57" s="103" t="str">
        <f>_xlfn.XLOOKUP(H57,Table3[Description non-staff cost],Table3[Cost Category],"No non-staff costs")</f>
        <v>No non-staff costs</v>
      </c>
      <c r="H57" s="145"/>
      <c r="I57" s="144"/>
      <c r="J57" s="82">
        <f>SUMIFS(Table3[Non-Staff Cost financed by RHID],Table3[Description non-staff cost],'Summary - II'!H57,Table3[Partner],'Summary - II'!G$10)</f>
        <v>0</v>
      </c>
      <c r="K57" s="83">
        <f>SUMIFS(Table3[Non-Staff Cost NOT financed by RHID],Table3[Description non-staff cost],'Summary - II'!H57,Table3[Partner],'Summary - II'!G$10)</f>
        <v>0</v>
      </c>
      <c r="M57" s="103">
        <f>_xlfn.XLOOKUP(N57,Table3[Description non-staff cost],Table3[Cost Category],"No non-staff costs")</f>
        <v>0</v>
      </c>
      <c r="N57" s="145"/>
      <c r="O57" s="144"/>
      <c r="P57" s="82">
        <f>SUMIFS(Table3[Non-Staff Cost financed by RHID],Table3[Description non-staff cost],'Summary - II'!N57,Table3[Partner],'Summary - II'!M$10)</f>
        <v>0</v>
      </c>
      <c r="Q57" s="83">
        <f>SUMIFS(Table3[Non-Staff Cost NOT financed by RHID],Table3[Description non-staff cost],'Summary - II'!N57,Table3[Partner],'Summary - II'!M$10)</f>
        <v>0</v>
      </c>
      <c r="S57" s="103">
        <f>_xlfn.XLOOKUP(T57,Table3[Description non-staff cost],Table3[Cost Category],"No non-staff costs")</f>
        <v>0</v>
      </c>
      <c r="T57" s="145"/>
      <c r="U57" s="144"/>
      <c r="V57" s="82">
        <f>SUMIFS(Table3[Non-Staff Cost financed by RHID],Table3[Description non-staff cost],'Summary - II'!T57,Table3[Partner],'Summary - II'!S$10)</f>
        <v>0</v>
      </c>
      <c r="W57" s="83">
        <f>SUMIFS(Table3[Non-Staff Cost NOT financed by RHID],Table3[Description non-staff cost],'Summary - II'!T57,Table3[Partner],'Summary - II'!S$10)</f>
        <v>0</v>
      </c>
      <c r="Y57" s="103">
        <f>_xlfn.XLOOKUP(Z57,Table3[Description non-staff cost],Table3[Cost Category],"No non-staff costs")</f>
        <v>0</v>
      </c>
      <c r="Z57" s="145"/>
      <c r="AA57" s="144"/>
      <c r="AB57" s="82">
        <f>SUMIFS(Table3[Non-Staff Cost financed by RHID],Table3[Description non-staff cost],'Summary - II'!Z57,Table3[Partner],'Summary - II'!Y$10)</f>
        <v>0</v>
      </c>
      <c r="AC57" s="83">
        <f>SUMIFS(Table3[Non-Staff Cost NOT financed by RHID],Table3[Description non-staff cost],'Summary - II'!Z57,Table3[Partner],'Summary - II'!Y$10)</f>
        <v>0</v>
      </c>
      <c r="AE57" s="103">
        <f>_xlfn.XLOOKUP(AF57,Table3[Description non-staff cost],Table3[Cost Category],"No non-staff costs")</f>
        <v>0</v>
      </c>
      <c r="AF57" s="145"/>
      <c r="AG57" s="144"/>
      <c r="AH57" s="82">
        <f>SUMIFS(Table3[Non-Staff Cost financed by RHID],Table3[Description non-staff cost],'Summary - II'!AF57,Table3[Partner],'Summary - II'!AE$10)</f>
        <v>0</v>
      </c>
      <c r="AI57" s="83">
        <f>SUMIFS(Table3[Non-Staff Cost NOT financed by RHID],Table3[Description non-staff cost],'Summary - II'!AF57,Table3[Partner],'Summary - II'!AE$10)</f>
        <v>0</v>
      </c>
      <c r="AK57" s="103">
        <f>_xlfn.XLOOKUP(AL57,Table3[Description non-staff cost],Table3[Cost Category],"No non-staff costs")</f>
        <v>0</v>
      </c>
      <c r="AL57" s="145"/>
      <c r="AM57" s="144"/>
      <c r="AN57" s="82">
        <f>SUMIFS(Table3[Non-Staff Cost financed by RHID],Table3[Description non-staff cost],'Summary - II'!AL57,Table3[Partner],'Summary - II'!AK$10)</f>
        <v>0</v>
      </c>
      <c r="AO57" s="83">
        <f>SUMIFS(Table3[Non-Staff Cost NOT financed by RHID],Table3[Description non-staff cost],'Summary - II'!AL57,Table3[Partner],'Summary - II'!AK$10)</f>
        <v>0</v>
      </c>
      <c r="AQ57" s="103">
        <f>_xlfn.XLOOKUP(AR57,Table3[Description non-staff cost],Table3[Cost Category],"No non-staff costs")</f>
        <v>0</v>
      </c>
      <c r="AR57" s="145"/>
      <c r="AS57" s="144"/>
      <c r="AT57" s="82">
        <f>SUMIFS(Table3[Non-Staff Cost financed by RHID],Table3[Description non-staff cost],'Summary - II'!AR57,Table3[Partner],'Summary - II'!AQ$10)</f>
        <v>0</v>
      </c>
      <c r="AU57" s="83">
        <f>SUMIFS(Table3[Non-Staff Cost NOT financed by RHID],Table3[Description non-staff cost],'Summary - II'!AR57,Table3[Partner],'Summary - II'!AQ$10)</f>
        <v>0</v>
      </c>
      <c r="AW57" s="103">
        <f>_xlfn.XLOOKUP(AX57,Table3[Description non-staff cost],Table3[Cost Category],"No non-staff costs")</f>
        <v>0</v>
      </c>
      <c r="AX57" s="145"/>
      <c r="AY57" s="144"/>
      <c r="AZ57" s="82">
        <f>SUMIFS(Table3[Non-Staff Cost financed by RHID],Table3[Description non-staff cost],'Summary - II'!AX57,Table3[Partner],'Summary - II'!AW$10)</f>
        <v>0</v>
      </c>
      <c r="BA57" s="83">
        <f>SUMIFS(Table3[Non-Staff Cost NOT financed by RHID],Table3[Description non-staff cost],'Summary - II'!AX57,Table3[Partner],'Summary - II'!AW$10)</f>
        <v>0</v>
      </c>
      <c r="BC57" s="103">
        <f>_xlfn.XLOOKUP(BD57,Table3[Description non-staff cost],Table3[Cost Category],"No non-staff costs")</f>
        <v>0</v>
      </c>
      <c r="BD57" s="145"/>
      <c r="BE57" s="144"/>
      <c r="BF57" s="82">
        <f>SUMIFS(Table3[Non-Staff Cost financed by RHID],Table3[Description non-staff cost],'Summary - II'!BD57,Table3[Partner],'Summary - II'!BC$10)</f>
        <v>0</v>
      </c>
      <c r="BG57" s="83">
        <f>SUMIFS(Table3[Non-Staff Cost NOT financed by RHID],Table3[Description non-staff cost],'Summary - II'!BD57,Table3[Partner],'Summary - II'!BC$10)</f>
        <v>0</v>
      </c>
    </row>
    <row r="58" spans="1:59" x14ac:dyDescent="0.35">
      <c r="A58" s="138">
        <f>_xlfn.XLOOKUP(B58,Table3[Description non-staff cost],Table3[Cost Category],"No non-staff costs")</f>
        <v>0</v>
      </c>
      <c r="B58" s="145"/>
      <c r="C58" s="145"/>
      <c r="D58" s="79">
        <f>SUMIFS(Table3[Non-Staff Cost financed by RHID],Table3[Description non-staff cost],'Summary - II'!B58,Table3[Partner],'Summary - II'!A$10)</f>
        <v>0</v>
      </c>
      <c r="E58" s="80">
        <f>SUMIFS(Table3[Non-Staff Cost NOT financed by RHID],Table3[Description non-staff cost],'Summary - II'!B58,Table3[Partner],'Summary - II'!A$10)</f>
        <v>0</v>
      </c>
      <c r="G58" s="103" t="str">
        <f>_xlfn.XLOOKUP(H58,Table3[Description non-staff cost],Table3[Cost Category],"No non-staff costs")</f>
        <v>No non-staff costs</v>
      </c>
      <c r="H58" s="145"/>
      <c r="I58" s="144"/>
      <c r="J58" s="82">
        <f>SUMIFS(Table3[Non-Staff Cost financed by RHID],Table3[Description non-staff cost],'Summary - II'!H58,Table3[Partner],'Summary - II'!G$10)</f>
        <v>0</v>
      </c>
      <c r="K58" s="83">
        <f>SUMIFS(Table3[Non-Staff Cost NOT financed by RHID],Table3[Description non-staff cost],'Summary - II'!H58,Table3[Partner],'Summary - II'!G$10)</f>
        <v>0</v>
      </c>
      <c r="M58" s="103">
        <f>_xlfn.XLOOKUP(N58,Table3[Description non-staff cost],Table3[Cost Category],"No non-staff costs")</f>
        <v>0</v>
      </c>
      <c r="N58" s="145"/>
      <c r="O58" s="144"/>
      <c r="P58" s="82">
        <f>SUMIFS(Table3[Non-Staff Cost financed by RHID],Table3[Description non-staff cost],'Summary - II'!N58,Table3[Partner],'Summary - II'!M$10)</f>
        <v>0</v>
      </c>
      <c r="Q58" s="83">
        <f>SUMIFS(Table3[Non-Staff Cost NOT financed by RHID],Table3[Description non-staff cost],'Summary - II'!N58,Table3[Partner],'Summary - II'!M$10)</f>
        <v>0</v>
      </c>
      <c r="S58" s="103">
        <f>_xlfn.XLOOKUP(T58,Table3[Description non-staff cost],Table3[Cost Category],"No non-staff costs")</f>
        <v>0</v>
      </c>
      <c r="T58" s="145"/>
      <c r="U58" s="144"/>
      <c r="V58" s="82">
        <f>SUMIFS(Table3[Non-Staff Cost financed by RHID],Table3[Description non-staff cost],'Summary - II'!T58,Table3[Partner],'Summary - II'!S$10)</f>
        <v>0</v>
      </c>
      <c r="W58" s="83">
        <f>SUMIFS(Table3[Non-Staff Cost NOT financed by RHID],Table3[Description non-staff cost],'Summary - II'!T58,Table3[Partner],'Summary - II'!S$10)</f>
        <v>0</v>
      </c>
      <c r="Y58" s="103">
        <f>_xlfn.XLOOKUP(Z58,Table3[Description non-staff cost],Table3[Cost Category],"No non-staff costs")</f>
        <v>0</v>
      </c>
      <c r="Z58" s="145"/>
      <c r="AA58" s="144"/>
      <c r="AB58" s="82">
        <f>SUMIFS(Table3[Non-Staff Cost financed by RHID],Table3[Description non-staff cost],'Summary - II'!Z58,Table3[Partner],'Summary - II'!Y$10)</f>
        <v>0</v>
      </c>
      <c r="AC58" s="83">
        <f>SUMIFS(Table3[Non-Staff Cost NOT financed by RHID],Table3[Description non-staff cost],'Summary - II'!Z58,Table3[Partner],'Summary - II'!Y$10)</f>
        <v>0</v>
      </c>
      <c r="AE58" s="103">
        <f>_xlfn.XLOOKUP(AF58,Table3[Description non-staff cost],Table3[Cost Category],"No non-staff costs")</f>
        <v>0</v>
      </c>
      <c r="AF58" s="145"/>
      <c r="AG58" s="144"/>
      <c r="AH58" s="82">
        <f>SUMIFS(Table3[Non-Staff Cost financed by RHID],Table3[Description non-staff cost],'Summary - II'!AF58,Table3[Partner],'Summary - II'!AE$10)</f>
        <v>0</v>
      </c>
      <c r="AI58" s="83">
        <f>SUMIFS(Table3[Non-Staff Cost NOT financed by RHID],Table3[Description non-staff cost],'Summary - II'!AF58,Table3[Partner],'Summary - II'!AE$10)</f>
        <v>0</v>
      </c>
      <c r="AK58" s="103">
        <f>_xlfn.XLOOKUP(AL58,Table3[Description non-staff cost],Table3[Cost Category],"No non-staff costs")</f>
        <v>0</v>
      </c>
      <c r="AL58" s="145"/>
      <c r="AM58" s="144"/>
      <c r="AN58" s="82">
        <f>SUMIFS(Table3[Non-Staff Cost financed by RHID],Table3[Description non-staff cost],'Summary - II'!AL58,Table3[Partner],'Summary - II'!AK$10)</f>
        <v>0</v>
      </c>
      <c r="AO58" s="83">
        <f>SUMIFS(Table3[Non-Staff Cost NOT financed by RHID],Table3[Description non-staff cost],'Summary - II'!AL58,Table3[Partner],'Summary - II'!AK$10)</f>
        <v>0</v>
      </c>
      <c r="AQ58" s="103">
        <f>_xlfn.XLOOKUP(AR58,Table3[Description non-staff cost],Table3[Cost Category],"No non-staff costs")</f>
        <v>0</v>
      </c>
      <c r="AR58" s="145"/>
      <c r="AS58" s="144"/>
      <c r="AT58" s="82">
        <f>SUMIFS(Table3[Non-Staff Cost financed by RHID],Table3[Description non-staff cost],'Summary - II'!AR58,Table3[Partner],'Summary - II'!AQ$10)</f>
        <v>0</v>
      </c>
      <c r="AU58" s="83">
        <f>SUMIFS(Table3[Non-Staff Cost NOT financed by RHID],Table3[Description non-staff cost],'Summary - II'!AR58,Table3[Partner],'Summary - II'!AQ$10)</f>
        <v>0</v>
      </c>
      <c r="AW58" s="103">
        <f>_xlfn.XLOOKUP(AX58,Table3[Description non-staff cost],Table3[Cost Category],"No non-staff costs")</f>
        <v>0</v>
      </c>
      <c r="AX58" s="145"/>
      <c r="AY58" s="144"/>
      <c r="AZ58" s="82">
        <f>SUMIFS(Table3[Non-Staff Cost financed by RHID],Table3[Description non-staff cost],'Summary - II'!AX58,Table3[Partner],'Summary - II'!AW$10)</f>
        <v>0</v>
      </c>
      <c r="BA58" s="83">
        <f>SUMIFS(Table3[Non-Staff Cost NOT financed by RHID],Table3[Description non-staff cost],'Summary - II'!AX58,Table3[Partner],'Summary - II'!AW$10)</f>
        <v>0</v>
      </c>
      <c r="BC58" s="103">
        <f>_xlfn.XLOOKUP(BD58,Table3[Description non-staff cost],Table3[Cost Category],"No non-staff costs")</f>
        <v>0</v>
      </c>
      <c r="BD58" s="145"/>
      <c r="BE58" s="144"/>
      <c r="BF58" s="82">
        <f>SUMIFS(Table3[Non-Staff Cost financed by RHID],Table3[Description non-staff cost],'Summary - II'!BD58,Table3[Partner],'Summary - II'!BC$10)</f>
        <v>0</v>
      </c>
      <c r="BG58" s="83">
        <f>SUMIFS(Table3[Non-Staff Cost NOT financed by RHID],Table3[Description non-staff cost],'Summary - II'!BD58,Table3[Partner],'Summary - II'!BC$10)</f>
        <v>0</v>
      </c>
    </row>
    <row r="59" spans="1:59" x14ac:dyDescent="0.35">
      <c r="A59" s="138">
        <f>_xlfn.XLOOKUP(B59,Table3[Description non-staff cost],Table3[Cost Category],"No non-staff costs")</f>
        <v>0</v>
      </c>
      <c r="B59" s="145"/>
      <c r="C59" s="145"/>
      <c r="D59" s="79">
        <f>SUMIFS(Table3[Non-Staff Cost financed by RHID],Table3[Description non-staff cost],'Summary - II'!B59,Table3[Partner],'Summary - II'!A$10)</f>
        <v>0</v>
      </c>
      <c r="E59" s="80">
        <f>SUMIFS(Table3[Non-Staff Cost NOT financed by RHID],Table3[Description non-staff cost],'Summary - II'!B59,Table3[Partner],'Summary - II'!A$10)</f>
        <v>0</v>
      </c>
      <c r="G59" s="103" t="str">
        <f>_xlfn.XLOOKUP(H59,Table3[Description non-staff cost],Table3[Cost Category],"No non-staff costs")</f>
        <v>No non-staff costs</v>
      </c>
      <c r="H59" s="145"/>
      <c r="I59" s="144"/>
      <c r="J59" s="82">
        <f>SUMIFS(Table3[Non-Staff Cost financed by RHID],Table3[Description non-staff cost],'Summary - II'!H59,Table3[Partner],'Summary - II'!G$10)</f>
        <v>0</v>
      </c>
      <c r="K59" s="83">
        <f>SUMIFS(Table3[Non-Staff Cost NOT financed by RHID],Table3[Description non-staff cost],'Summary - II'!H59,Table3[Partner],'Summary - II'!G$10)</f>
        <v>0</v>
      </c>
      <c r="M59" s="103">
        <f>_xlfn.XLOOKUP(N59,Table3[Description non-staff cost],Table3[Cost Category],"No non-staff costs")</f>
        <v>0</v>
      </c>
      <c r="N59" s="145"/>
      <c r="O59" s="144"/>
      <c r="P59" s="82">
        <f>SUMIFS(Table3[Non-Staff Cost financed by RHID],Table3[Description non-staff cost],'Summary - II'!N59,Table3[Partner],'Summary - II'!M$10)</f>
        <v>0</v>
      </c>
      <c r="Q59" s="83">
        <f>SUMIFS(Table3[Non-Staff Cost NOT financed by RHID],Table3[Description non-staff cost],'Summary - II'!N59,Table3[Partner],'Summary - II'!M$10)</f>
        <v>0</v>
      </c>
      <c r="S59" s="103">
        <f>_xlfn.XLOOKUP(T59,Table3[Description non-staff cost],Table3[Cost Category],"No non-staff costs")</f>
        <v>0</v>
      </c>
      <c r="T59" s="145"/>
      <c r="U59" s="144"/>
      <c r="V59" s="82">
        <f>SUMIFS(Table3[Non-Staff Cost financed by RHID],Table3[Description non-staff cost],'Summary - II'!T59,Table3[Partner],'Summary - II'!S$10)</f>
        <v>0</v>
      </c>
      <c r="W59" s="83">
        <f>SUMIFS(Table3[Non-Staff Cost NOT financed by RHID],Table3[Description non-staff cost],'Summary - II'!T59,Table3[Partner],'Summary - II'!S$10)</f>
        <v>0</v>
      </c>
      <c r="Y59" s="103">
        <f>_xlfn.XLOOKUP(Z59,Table3[Description non-staff cost],Table3[Cost Category],"No non-staff costs")</f>
        <v>0</v>
      </c>
      <c r="Z59" s="145"/>
      <c r="AA59" s="144"/>
      <c r="AB59" s="82">
        <f>SUMIFS(Table3[Non-Staff Cost financed by RHID],Table3[Description non-staff cost],'Summary - II'!Z59,Table3[Partner],'Summary - II'!Y$10)</f>
        <v>0</v>
      </c>
      <c r="AC59" s="83">
        <f>SUMIFS(Table3[Non-Staff Cost NOT financed by RHID],Table3[Description non-staff cost],'Summary - II'!Z59,Table3[Partner],'Summary - II'!Y$10)</f>
        <v>0</v>
      </c>
      <c r="AE59" s="103">
        <f>_xlfn.XLOOKUP(AF59,Table3[Description non-staff cost],Table3[Cost Category],"No non-staff costs")</f>
        <v>0</v>
      </c>
      <c r="AF59" s="145"/>
      <c r="AG59" s="144"/>
      <c r="AH59" s="82">
        <f>SUMIFS(Table3[Non-Staff Cost financed by RHID],Table3[Description non-staff cost],'Summary - II'!AF59,Table3[Partner],'Summary - II'!AE$10)</f>
        <v>0</v>
      </c>
      <c r="AI59" s="83">
        <f>SUMIFS(Table3[Non-Staff Cost NOT financed by RHID],Table3[Description non-staff cost],'Summary - II'!AF59,Table3[Partner],'Summary - II'!AE$10)</f>
        <v>0</v>
      </c>
      <c r="AK59" s="103">
        <f>_xlfn.XLOOKUP(AL59,Table3[Description non-staff cost],Table3[Cost Category],"No non-staff costs")</f>
        <v>0</v>
      </c>
      <c r="AL59" s="145"/>
      <c r="AM59" s="144"/>
      <c r="AN59" s="82">
        <f>SUMIFS(Table3[Non-Staff Cost financed by RHID],Table3[Description non-staff cost],'Summary - II'!AL59,Table3[Partner],'Summary - II'!AK$10)</f>
        <v>0</v>
      </c>
      <c r="AO59" s="83">
        <f>SUMIFS(Table3[Non-Staff Cost NOT financed by RHID],Table3[Description non-staff cost],'Summary - II'!AL59,Table3[Partner],'Summary - II'!AK$10)</f>
        <v>0</v>
      </c>
      <c r="AQ59" s="103">
        <f>_xlfn.XLOOKUP(AR59,Table3[Description non-staff cost],Table3[Cost Category],"No non-staff costs")</f>
        <v>0</v>
      </c>
      <c r="AR59" s="145"/>
      <c r="AS59" s="144"/>
      <c r="AT59" s="82">
        <f>SUMIFS(Table3[Non-Staff Cost financed by RHID],Table3[Description non-staff cost],'Summary - II'!AR59,Table3[Partner],'Summary - II'!AQ$10)</f>
        <v>0</v>
      </c>
      <c r="AU59" s="83">
        <f>SUMIFS(Table3[Non-Staff Cost NOT financed by RHID],Table3[Description non-staff cost],'Summary - II'!AR59,Table3[Partner],'Summary - II'!AQ$10)</f>
        <v>0</v>
      </c>
      <c r="AW59" s="103">
        <f>_xlfn.XLOOKUP(AX59,Table3[Description non-staff cost],Table3[Cost Category],"No non-staff costs")</f>
        <v>0</v>
      </c>
      <c r="AX59" s="145"/>
      <c r="AY59" s="144"/>
      <c r="AZ59" s="82">
        <f>SUMIFS(Table3[Non-Staff Cost financed by RHID],Table3[Description non-staff cost],'Summary - II'!AX59,Table3[Partner],'Summary - II'!AW$10)</f>
        <v>0</v>
      </c>
      <c r="BA59" s="83">
        <f>SUMIFS(Table3[Non-Staff Cost NOT financed by RHID],Table3[Description non-staff cost],'Summary - II'!AX59,Table3[Partner],'Summary - II'!AW$10)</f>
        <v>0</v>
      </c>
      <c r="BC59" s="103">
        <f>_xlfn.XLOOKUP(BD59,Table3[Description non-staff cost],Table3[Cost Category],"No non-staff costs")</f>
        <v>0</v>
      </c>
      <c r="BD59" s="145"/>
      <c r="BE59" s="144"/>
      <c r="BF59" s="82">
        <f>SUMIFS(Table3[Non-Staff Cost financed by RHID],Table3[Description non-staff cost],'Summary - II'!BD59,Table3[Partner],'Summary - II'!BC$10)</f>
        <v>0</v>
      </c>
      <c r="BG59" s="83">
        <f>SUMIFS(Table3[Non-Staff Cost NOT financed by RHID],Table3[Description non-staff cost],'Summary - II'!BD59,Table3[Partner],'Summary - II'!BC$10)</f>
        <v>0</v>
      </c>
    </row>
    <row r="60" spans="1:59" ht="15" thickBot="1" x14ac:dyDescent="0.4">
      <c r="A60" s="140">
        <f>_xlfn.XLOOKUP(B60,Table3[Description non-staff cost],Table3[Cost Category],"No non-staff costs")</f>
        <v>0</v>
      </c>
      <c r="B60" s="146"/>
      <c r="C60" s="146"/>
      <c r="D60" s="71">
        <f>SUMIFS(Table3[Non-Staff Cost financed by RHID],Table3[Description non-staff cost],'Summary - II'!B60,Table3[Partner],'Summary - II'!A$10)</f>
        <v>0</v>
      </c>
      <c r="E60" s="76">
        <f>SUMIFS(Table3[Non-Staff Cost NOT financed by RHID],Table3[Description non-staff cost],'Summary - II'!B60,Table3[Partner],'Summary - II'!A$10)</f>
        <v>0</v>
      </c>
      <c r="G60" s="104" t="str">
        <f>_xlfn.XLOOKUP(H60,Table3[Description non-staff cost],Table3[Cost Category],"No non-staff costs")</f>
        <v>No non-staff costs</v>
      </c>
      <c r="H60" s="146"/>
      <c r="I60" s="162"/>
      <c r="J60" s="126">
        <f>SUMIFS(Table3[Non-Staff Cost financed by RHID],Table3[Description non-staff cost],'Summary - II'!H60,Table3[Partner],'Summary - II'!G$10)</f>
        <v>0</v>
      </c>
      <c r="K60" s="141">
        <f>SUMIFS(Table3[Non-Staff Cost NOT financed by RHID],Table3[Description non-staff cost],'Summary - II'!H60,Table3[Partner],'Summary - II'!G$10)</f>
        <v>0</v>
      </c>
      <c r="M60" s="103">
        <f>_xlfn.XLOOKUP(N60,Table3[Description non-staff cost],Table3[Cost Category],"No non-staff costs")</f>
        <v>0</v>
      </c>
      <c r="N60" s="146"/>
      <c r="O60" s="162"/>
      <c r="P60" s="126">
        <f>SUMIFS(Table3[Non-Staff Cost financed by RHID],Table3[Description non-staff cost],'Summary - II'!N60,Table3[Partner],'Summary - II'!M$10)</f>
        <v>0</v>
      </c>
      <c r="Q60" s="141">
        <f>SUMIFS(Table3[Non-Staff Cost NOT financed by RHID],Table3[Description non-staff cost],'Summary - II'!N60,Table3[Partner],'Summary - II'!M$10)</f>
        <v>0</v>
      </c>
      <c r="S60" s="104">
        <f>_xlfn.XLOOKUP(T60,Table3[Description non-staff cost],Table3[Cost Category],"No non-staff costs")</f>
        <v>0</v>
      </c>
      <c r="T60" s="146"/>
      <c r="U60" s="162"/>
      <c r="V60" s="126">
        <f>SUMIFS(Table3[Non-Staff Cost financed by RHID],Table3[Description non-staff cost],'Summary - II'!T60,Table3[Partner],'Summary - II'!S$10)</f>
        <v>0</v>
      </c>
      <c r="W60" s="141">
        <f>SUMIFS(Table3[Non-Staff Cost NOT financed by RHID],Table3[Description non-staff cost],'Summary - II'!T60,Table3[Partner],'Summary - II'!S$10)</f>
        <v>0</v>
      </c>
      <c r="Y60" s="104">
        <f>_xlfn.XLOOKUP(Z60,Table3[Description non-staff cost],Table3[Cost Category],"No non-staff costs")</f>
        <v>0</v>
      </c>
      <c r="Z60" s="146"/>
      <c r="AA60" s="162"/>
      <c r="AB60" s="126">
        <f>SUMIFS(Table3[Non-Staff Cost financed by RHID],Table3[Description non-staff cost],'Summary - II'!Z60,Table3[Partner],'Summary - II'!Y$10)</f>
        <v>0</v>
      </c>
      <c r="AC60" s="141">
        <f>SUMIFS(Table3[Non-Staff Cost NOT financed by RHID],Table3[Description non-staff cost],'Summary - II'!Z60,Table3[Partner],'Summary - II'!Y$10)</f>
        <v>0</v>
      </c>
      <c r="AE60" s="104">
        <f>_xlfn.XLOOKUP(AF60,Table3[Description non-staff cost],Table3[Cost Category],"No non-staff costs")</f>
        <v>0</v>
      </c>
      <c r="AF60" s="146"/>
      <c r="AG60" s="162"/>
      <c r="AH60" s="126">
        <f>SUMIFS(Table3[Non-Staff Cost financed by RHID],Table3[Description non-staff cost],'Summary - II'!AF60,Table3[Partner],'Summary - II'!AE$10)</f>
        <v>0</v>
      </c>
      <c r="AI60" s="141">
        <f>SUMIFS(Table3[Non-Staff Cost NOT financed by RHID],Table3[Description non-staff cost],'Summary - II'!AF60,Table3[Partner],'Summary - II'!AE$10)</f>
        <v>0</v>
      </c>
      <c r="AK60" s="104">
        <f>_xlfn.XLOOKUP(AL60,Table3[Description non-staff cost],Table3[Cost Category],"No non-staff costs")</f>
        <v>0</v>
      </c>
      <c r="AL60" s="146"/>
      <c r="AM60" s="162"/>
      <c r="AN60" s="126">
        <f>SUMIFS(Table3[Non-Staff Cost financed by RHID],Table3[Description non-staff cost],'Summary - II'!AL60,Table3[Partner],'Summary - II'!AK$10)</f>
        <v>0</v>
      </c>
      <c r="AO60" s="141">
        <f>SUMIFS(Table3[Non-Staff Cost NOT financed by RHID],Table3[Description non-staff cost],'Summary - II'!AL60,Table3[Partner],'Summary - II'!AK$10)</f>
        <v>0</v>
      </c>
      <c r="AQ60" s="104">
        <f>_xlfn.XLOOKUP(AR60,Table3[Description non-staff cost],Table3[Cost Category],"No non-staff costs")</f>
        <v>0</v>
      </c>
      <c r="AR60" s="146"/>
      <c r="AS60" s="162"/>
      <c r="AT60" s="126">
        <f>SUMIFS(Table3[Non-Staff Cost financed by RHID],Table3[Description non-staff cost],'Summary - II'!AR60,Table3[Partner],'Summary - II'!AQ$10)</f>
        <v>0</v>
      </c>
      <c r="AU60" s="141">
        <f>SUMIFS(Table3[Non-Staff Cost NOT financed by RHID],Table3[Description non-staff cost],'Summary - II'!AR60,Table3[Partner],'Summary - II'!AQ$10)</f>
        <v>0</v>
      </c>
      <c r="AW60" s="104">
        <f>_xlfn.XLOOKUP(AX60,Table3[Description non-staff cost],Table3[Cost Category],"No non-staff costs")</f>
        <v>0</v>
      </c>
      <c r="AX60" s="146"/>
      <c r="AY60" s="162"/>
      <c r="AZ60" s="126">
        <f>SUMIFS(Table3[Non-Staff Cost financed by RHID],Table3[Description non-staff cost],'Summary - II'!AX60,Table3[Partner],'Summary - II'!AW$10)</f>
        <v>0</v>
      </c>
      <c r="BA60" s="141">
        <f>SUMIFS(Table3[Non-Staff Cost NOT financed by RHID],Table3[Description non-staff cost],'Summary - II'!AX60,Table3[Partner],'Summary - II'!AW$10)</f>
        <v>0</v>
      </c>
      <c r="BC60" s="104">
        <f>_xlfn.XLOOKUP(BD60,Table3[Description non-staff cost],Table3[Cost Category],"No non-staff costs")</f>
        <v>0</v>
      </c>
      <c r="BD60" s="146"/>
      <c r="BE60" s="162"/>
      <c r="BF60" s="126">
        <f>SUMIFS(Table3[Non-Staff Cost financed by RHID],Table3[Description non-staff cost],'Summary - II'!BD60,Table3[Partner],'Summary - II'!BC$10)</f>
        <v>0</v>
      </c>
      <c r="BG60" s="141">
        <f>SUMIFS(Table3[Non-Staff Cost NOT financed by RHID],Table3[Description non-staff cost],'Summary - II'!BD60,Table3[Partner],'Summary - II'!BC$10)</f>
        <v>0</v>
      </c>
    </row>
    <row r="61" spans="1:59" ht="15" thickTop="1" x14ac:dyDescent="0.35"/>
  </sheetData>
  <sheetProtection algorithmName="SHA-512" hashValue="h12jOQOzwotSTiZFr8/b2NIDbmKYBwEbIzIm9cYTkiI8/OW2p4Pnih84G46Eer5J7VT7itbr2WLpIuMjR6O1Vw==" saltValue="nkbpwRiw2Em7Xg2aeMlBaw==" spinCount="100000" sheet="1" formatRows="0" deleteRows="0"/>
  <mergeCells count="11">
    <mergeCell ref="G10:K10"/>
    <mergeCell ref="A8:BD8"/>
    <mergeCell ref="A10:E10"/>
    <mergeCell ref="BC10:BG10"/>
    <mergeCell ref="AW10:BA10"/>
    <mergeCell ref="AQ10:AU10"/>
    <mergeCell ref="AK10:AO10"/>
    <mergeCell ref="AE10:AI10"/>
    <mergeCell ref="Y10:AC10"/>
    <mergeCell ref="S10:W10"/>
    <mergeCell ref="M10:Q10"/>
  </mergeCells>
  <conditionalFormatting sqref="A1:A1048576 G1:G1048576 M1:M1048576 S1:S1048576 Y1:Y1048576 AE1:AE1048576 AK1:AK1048576 AQ1:AQ1048576 AW1:AW1048576 BC1:BC1048576">
    <cfRule type="cellIs" dxfId="1" priority="1" operator="equal">
      <formula>0</formula>
    </cfRule>
  </conditionalFormatting>
  <conditionalFormatting sqref="A12:A60 G12:G60 M12:M60 S12:S60 Y12:Y60 AE12:AE60 AK12:AK60 AQ12:AQ60 AW12:AW60 BC12:BC60">
    <cfRule type="containsText" dxfId="0" priority="2" operator="containsText" text="Staff">
      <formula>NOT(ISERROR(SEARCH("Staff",A12)))</formula>
    </cfRule>
  </conditionalFormatting>
  <pageMargins left="0.7" right="0.7" top="0.75" bottom="0.75" header="0.3" footer="0.3"/>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097E7-0516-47EA-B575-076D05C78514}">
  <dimension ref="B8:E19"/>
  <sheetViews>
    <sheetView workbookViewId="0">
      <selection activeCell="C20" sqref="C20"/>
    </sheetView>
  </sheetViews>
  <sheetFormatPr defaultColWidth="8.7265625" defaultRowHeight="14.5" x14ac:dyDescent="0.35"/>
  <cols>
    <col min="1" max="1" width="8.7265625" style="3"/>
    <col min="2" max="2" width="65.453125" style="3" customWidth="1"/>
    <col min="3" max="16384" width="8.7265625" style="3"/>
  </cols>
  <sheetData>
    <row r="8" spans="2:5" ht="28.5" x14ac:dyDescent="0.65">
      <c r="B8" s="259" t="s">
        <v>120</v>
      </c>
      <c r="C8" s="259"/>
      <c r="D8" s="259"/>
      <c r="E8" s="259"/>
    </row>
    <row r="9" spans="2:5" ht="15" thickBot="1" x14ac:dyDescent="0.4"/>
    <row r="10" spans="2:5" ht="16.5" thickBot="1" x14ac:dyDescent="0.45">
      <c r="B10" s="256" t="s">
        <v>121</v>
      </c>
      <c r="C10" s="257"/>
      <c r="D10" s="257"/>
      <c r="E10" s="258"/>
    </row>
    <row r="11" spans="2:5" x14ac:dyDescent="0.35">
      <c r="B11" s="20"/>
      <c r="C11" s="19"/>
      <c r="D11" s="19"/>
      <c r="E11" s="21"/>
    </row>
    <row r="12" spans="2:5" ht="15" thickBot="1" x14ac:dyDescent="0.4">
      <c r="B12" s="20"/>
      <c r="C12" s="19"/>
      <c r="D12" s="19"/>
      <c r="E12" s="21"/>
    </row>
    <row r="13" spans="2:5" ht="15" thickBot="1" x14ac:dyDescent="0.4">
      <c r="B13" s="22" t="s">
        <v>122</v>
      </c>
      <c r="C13" s="120"/>
      <c r="D13" s="19" t="s">
        <v>123</v>
      </c>
      <c r="E13" s="21"/>
    </row>
    <row r="14" spans="2:5" ht="15" thickBot="1" x14ac:dyDescent="0.4">
      <c r="B14" s="20"/>
      <c r="C14" s="19"/>
      <c r="D14" s="19"/>
      <c r="E14" s="21"/>
    </row>
    <row r="15" spans="2:5" ht="15" thickBot="1" x14ac:dyDescent="0.4">
      <c r="B15" s="22" t="s">
        <v>124</v>
      </c>
      <c r="C15" s="121"/>
      <c r="D15" s="19" t="s">
        <v>123</v>
      </c>
      <c r="E15" s="21"/>
    </row>
    <row r="16" spans="2:5" x14ac:dyDescent="0.35">
      <c r="B16" s="20"/>
      <c r="C16" s="19"/>
      <c r="D16" s="19"/>
      <c r="E16" s="21"/>
    </row>
    <row r="17" spans="2:5" x14ac:dyDescent="0.35">
      <c r="B17" s="22" t="s">
        <v>125</v>
      </c>
      <c r="C17" s="42">
        <f>C15/100*C13</f>
        <v>0</v>
      </c>
      <c r="D17" s="19"/>
      <c r="E17" s="21"/>
    </row>
    <row r="18" spans="2:5" x14ac:dyDescent="0.35">
      <c r="B18" s="20"/>
      <c r="C18" s="19"/>
      <c r="D18" s="19"/>
      <c r="E18" s="21"/>
    </row>
    <row r="19" spans="2:5" ht="15" thickBot="1" x14ac:dyDescent="0.4">
      <c r="B19" s="23"/>
      <c r="C19" s="24"/>
      <c r="D19" s="24"/>
      <c r="E19" s="25"/>
    </row>
  </sheetData>
  <sheetProtection algorithmName="SHA-512" hashValue="FAANST+6DPKNXcRJFknPhINqxVmy4yahNpgF074rXdv75KoMzF7cKin0zERJGlIuEQK4uI+Wn3nRXWjueKVViw==" saltValue="z8i2jh7IEdNfDudtFSMH/A==" spinCount="100000" sheet="1" objects="1" scenarios="1"/>
  <mergeCells count="2">
    <mergeCell ref="B10:E10"/>
    <mergeCell ref="B8:E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Information</vt:lpstr>
      <vt:lpstr>Budget Rules</vt:lpstr>
      <vt:lpstr>Definition Categories</vt:lpstr>
      <vt:lpstr>Cost Input</vt:lpstr>
      <vt:lpstr>Overview</vt:lpstr>
      <vt:lpstr>Summary - I</vt:lpstr>
      <vt:lpstr>Summary - II</vt:lpstr>
      <vt:lpstr>P-M Calculator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VAN STEELANT Silke</dc:creator>
  <cp:keywords/>
  <dc:description/>
  <cp:lastModifiedBy>VAN STEELANT Silke</cp:lastModifiedBy>
  <cp:revision/>
  <dcterms:created xsi:type="dcterms:W3CDTF">2025-01-29T14:55:12Z</dcterms:created>
  <dcterms:modified xsi:type="dcterms:W3CDTF">2026-04-17T09:33:29Z</dcterms:modified>
  <cp:category/>
  <cp:contentStatus/>
</cp:coreProperties>
</file>